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60" windowWidth="15480" windowHeight="11580" activeTab="5"/>
  </bookViews>
  <sheets>
    <sheet name="ПРИЛ.1 к МП" sheetId="3" r:id="rId1"/>
    <sheet name="ПРИЛ.2 к МП" sheetId="1" r:id="rId2"/>
    <sheet name="ПП 1 ЖКХ " sheetId="4" r:id="rId3"/>
    <sheet name="ПП 2 Архитектура" sheetId="6" r:id="rId4"/>
    <sheet name="ПП 3 Энергосбережение" sheetId="7" r:id="rId5"/>
    <sheet name="ПП 4 Кап ремонт МКД" sheetId="8" r:id="rId6"/>
  </sheets>
  <definedNames>
    <definedName name="_xlnm.Print_Area" localSheetId="3">'ПП 2 Архитектура'!$A$1:$K$22</definedName>
    <definedName name="_xlnm.Print_Area" localSheetId="4">'ПП 3 Энергосбережение'!$A$1:$K$17</definedName>
    <definedName name="_xlnm.Print_Area" localSheetId="0">'ПРИЛ.1 к МП'!$A$1:$K$26</definedName>
  </definedNames>
  <calcPr calcId="124519"/>
</workbook>
</file>

<file path=xl/calcChain.xml><?xml version="1.0" encoding="utf-8"?>
<calcChain xmlns="http://schemas.openxmlformats.org/spreadsheetml/2006/main">
  <c r="E19" i="1"/>
  <c r="E21"/>
  <c r="F31"/>
  <c r="G31"/>
  <c r="E31"/>
  <c r="G19" i="4"/>
  <c r="J19" s="1"/>
  <c r="J24" s="1"/>
  <c r="H24"/>
  <c r="I24"/>
  <c r="H19"/>
  <c r="I19"/>
  <c r="J21"/>
  <c r="G11" i="7"/>
  <c r="J11" s="1"/>
  <c r="H11"/>
  <c r="I11"/>
  <c r="H30" i="1"/>
  <c r="J18" i="6"/>
  <c r="J16"/>
  <c r="J14" s="1"/>
  <c r="I14"/>
  <c r="H14"/>
  <c r="G14"/>
  <c r="J13"/>
  <c r="J12"/>
  <c r="I10"/>
  <c r="H10"/>
  <c r="G10"/>
  <c r="G21" s="1"/>
  <c r="G24" i="4" l="1"/>
  <c r="J10" i="6"/>
  <c r="J21" s="1"/>
  <c r="J19" s="1"/>
  <c r="H31" i="1"/>
  <c r="I21" i="6"/>
  <c r="I19" s="1"/>
  <c r="H21"/>
  <c r="H19" s="1"/>
  <c r="H17" i="3"/>
  <c r="J17"/>
  <c r="J15" s="1"/>
  <c r="I17"/>
  <c r="I15" s="1"/>
  <c r="G19" i="6" l="1"/>
  <c r="H16" i="4"/>
  <c r="F21" i="1" s="1"/>
  <c r="I16" i="4"/>
  <c r="G21" i="1" s="1"/>
  <c r="G16" i="4"/>
  <c r="H12"/>
  <c r="I12"/>
  <c r="G12"/>
  <c r="J18"/>
  <c r="J16" s="1"/>
  <c r="J15"/>
  <c r="J14"/>
  <c r="J12" l="1"/>
  <c r="E9" i="1"/>
  <c r="G19"/>
  <c r="G9" s="1"/>
  <c r="I22" i="4"/>
  <c r="F19" i="1"/>
  <c r="F9" s="1"/>
  <c r="H22" i="4"/>
  <c r="H11" i="8"/>
  <c r="I11"/>
  <c r="G11"/>
  <c r="J15" l="1"/>
  <c r="E16" i="1"/>
  <c r="H19"/>
  <c r="G22" i="4" l="1"/>
  <c r="I19" i="8"/>
  <c r="H19"/>
  <c r="G19"/>
  <c r="G17" s="1"/>
  <c r="J16"/>
  <c r="K10" i="3" l="1"/>
  <c r="K14"/>
  <c r="K16"/>
  <c r="K18"/>
  <c r="K22"/>
  <c r="K26"/>
  <c r="I13"/>
  <c r="J13"/>
  <c r="H8" i="1"/>
  <c r="H10"/>
  <c r="H12"/>
  <c r="H13"/>
  <c r="H18"/>
  <c r="H20"/>
  <c r="H22"/>
  <c r="H23"/>
  <c r="H13" i="3"/>
  <c r="H28" i="1"/>
  <c r="H29"/>
  <c r="H32"/>
  <c r="H33"/>
  <c r="H38"/>
  <c r="H39"/>
  <c r="H40"/>
  <c r="H42"/>
  <c r="H43"/>
  <c r="H48"/>
  <c r="H49"/>
  <c r="H50"/>
  <c r="H52"/>
  <c r="H53"/>
  <c r="F26"/>
  <c r="J25" i="4"/>
  <c r="J22" s="1"/>
  <c r="H9" i="1" l="1"/>
  <c r="G26"/>
  <c r="J11" i="3"/>
  <c r="I11"/>
  <c r="K13"/>
  <c r="H11"/>
  <c r="H21" i="1"/>
  <c r="L22" i="4"/>
  <c r="J13" i="7"/>
  <c r="J17"/>
  <c r="J20" i="8"/>
  <c r="J13"/>
  <c r="J11" s="1"/>
  <c r="I17" l="1"/>
  <c r="J25" i="3"/>
  <c r="G51" i="1"/>
  <c r="K11" i="3"/>
  <c r="J19" i="8"/>
  <c r="H25" i="3"/>
  <c r="E51" i="1"/>
  <c r="H17" i="8"/>
  <c r="J17" s="1"/>
  <c r="I25" i="3"/>
  <c r="F51" i="1"/>
  <c r="F46" l="1"/>
  <c r="G46"/>
  <c r="E46"/>
  <c r="L17" i="8"/>
  <c r="I23" i="3"/>
  <c r="I8"/>
  <c r="H51" i="1"/>
  <c r="J23" i="3"/>
  <c r="J8"/>
  <c r="H23"/>
  <c r="K25"/>
  <c r="G16" i="7"/>
  <c r="I16"/>
  <c r="H46" i="1" l="1"/>
  <c r="K23" i="3"/>
  <c r="I14" i="7"/>
  <c r="J21" i="3"/>
  <c r="G41" i="1"/>
  <c r="G11" s="1"/>
  <c r="E41"/>
  <c r="H21" i="3"/>
  <c r="H9" s="1"/>
  <c r="G16" i="1"/>
  <c r="G14" i="7"/>
  <c r="H16"/>
  <c r="F16" i="1"/>
  <c r="H16" l="1"/>
  <c r="H14" i="7"/>
  <c r="L14" s="1"/>
  <c r="F41" i="1"/>
  <c r="I21" i="3"/>
  <c r="K21" s="1"/>
  <c r="E36" i="1"/>
  <c r="J9" i="3"/>
  <c r="J6" s="1"/>
  <c r="J19"/>
  <c r="H19"/>
  <c r="G36" i="1"/>
  <c r="G6"/>
  <c r="J16" i="7"/>
  <c r="J14" s="1"/>
  <c r="H41" i="1" l="1"/>
  <c r="I36" s="1"/>
  <c r="F11"/>
  <c r="F6" s="1"/>
  <c r="F36"/>
  <c r="H36" s="1"/>
  <c r="I19" i="3"/>
  <c r="K19" s="1"/>
  <c r="I9"/>
  <c r="I6" s="1"/>
  <c r="K9" l="1"/>
  <c r="H15" l="1"/>
  <c r="K15" s="1"/>
  <c r="K17"/>
  <c r="H8"/>
  <c r="I26" i="1" l="1"/>
  <c r="E26"/>
  <c r="H26" s="1"/>
  <c r="I6" s="1"/>
  <c r="L6" i="3" s="1"/>
  <c r="E11" i="1"/>
  <c r="K8" i="3"/>
  <c r="H6"/>
  <c r="K6" s="1"/>
  <c r="E6" i="1" l="1"/>
  <c r="H6" s="1"/>
  <c r="H11"/>
</calcChain>
</file>

<file path=xl/sharedStrings.xml><?xml version="1.0" encoding="utf-8"?>
<sst xmlns="http://schemas.openxmlformats.org/spreadsheetml/2006/main" count="333" uniqueCount="121">
  <si>
    <t>Статус</t>
  </si>
  <si>
    <t>Наименование муниципальной программы, подпрограммы муниципальной программы</t>
  </si>
  <si>
    <t>Муниципальная программа</t>
  </si>
  <si>
    <t>Всего</t>
  </si>
  <si>
    <t>в том числе:</t>
  </si>
  <si>
    <t>федеральный бюджет</t>
  </si>
  <si>
    <t>краевой бюджет</t>
  </si>
  <si>
    <t>внебюджетные  источники</t>
  </si>
  <si>
    <t>юридические лица</t>
  </si>
  <si>
    <t>Оценка расходов (тыс. руб.), годы</t>
  </si>
  <si>
    <t>Информация о ресурсном обеспечении и прогнозной оценке расходов на реализацию целей муниципальной программы Енисейского района с учетом источников финансирования</t>
  </si>
  <si>
    <t>Подпрограмма 1</t>
  </si>
  <si>
    <t>Подпрограмма 2</t>
  </si>
  <si>
    <t>Статус (муниципальная программа, подпрограмма)</t>
  </si>
  <si>
    <t>Наименование  программы, подпрограммы</t>
  </si>
  <si>
    <t>Наименование ГРБС</t>
  </si>
  <si>
    <t xml:space="preserve">Код бюджетной классификации </t>
  </si>
  <si>
    <t>ГРБС</t>
  </si>
  <si>
    <t>ЦСР</t>
  </si>
  <si>
    <t>ВР</t>
  </si>
  <si>
    <t>всего расходные обязательства по программе</t>
  </si>
  <si>
    <t>в том числе по ГРБС:</t>
  </si>
  <si>
    <t>Администрация Енисейского района</t>
  </si>
  <si>
    <t>всего расходные обязательства по подпрограмме</t>
  </si>
  <si>
    <t>Рз ПР</t>
  </si>
  <si>
    <t>Расходы, (тыс. руб.), годы</t>
  </si>
  <si>
    <t>районный бюджет</t>
  </si>
  <si>
    <t>ГРБС: Администрация Енисейского района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</si>
  <si>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</si>
  <si>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</si>
  <si>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</si>
  <si>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РзПр</t>
  </si>
  <si>
    <t>«Архитектура и градостроительство»</t>
  </si>
  <si>
    <t>ПП 2 «Архитектура и градостроительство»</t>
  </si>
  <si>
    <t>Перечень мероприятий подпрограммы с указанием объема средств на их реализацию и ожидаемых результатов</t>
  </si>
  <si>
    <t>100% использование по целевому назначению финансовых средств краевого бюджета</t>
  </si>
  <si>
    <t xml:space="preserve">«Развитие коммунальной инфраструктуры
и повышение доступности коммунальных услуг»
</t>
  </si>
  <si>
    <t>Основной исполнитель подпрограммы: МКУ "Служба заказа Енисейского района"</t>
  </si>
  <si>
    <t>Основной исполнитель подпрограммы: МКУ «Центр архитектуры, строительства, капремонта и технадзора»</t>
  </si>
  <si>
    <t>Информация о распределении планируемых расходов по отдельным мероприятиям программы, подпрограммам муниципальной программы Енисейского района</t>
  </si>
  <si>
    <t> «Архитектура и градостроительство»</t>
  </si>
  <si>
    <t xml:space="preserve">ПП 3 «Энергосбережение и повышение энергетической эффективности в Енисейском районе»
</t>
  </si>
  <si>
    <t>Подпрограмма 3</t>
  </si>
  <si>
    <t>«Энергосбережение и повышение энергетической эффективности в Енисейском районе»</t>
  </si>
  <si>
    <t xml:space="preserve">Перечень мероприятий подпрограммы с указанием объема средств на их реализацию и ожидаемых результатов
</t>
  </si>
  <si>
    <t>024</t>
  </si>
  <si>
    <t>0412</t>
  </si>
  <si>
    <t>0113</t>
  </si>
  <si>
    <t>0502</t>
  </si>
  <si>
    <t>«Развитие жилищно-коммунального хозяйства, строительство и архитектура Енисейского района»</t>
  </si>
  <si>
    <t xml:space="preserve">«Развитие жилищно-коммунального хозяйства, строительство и архитектура Енисейского района»
</t>
  </si>
  <si>
    <t>Подпрограмма 4</t>
  </si>
  <si>
    <t>«Управление муниципальным жилищным фондом и его капитальный ремонт»</t>
  </si>
  <si>
    <t xml:space="preserve">«Развитие коммунальной инфраструктуры и повышение доступности коммунальных услуг»
</t>
  </si>
  <si>
    <t xml:space="preserve">100% использование по целевому назначению финансовых средств районного бюджета </t>
  </si>
  <si>
    <r>
      <t xml:space="preserve">Задача: </t>
    </r>
    <r>
      <rPr>
        <sz val="10"/>
        <color indexed="8"/>
        <rFont val="Times New Roman"/>
        <family val="1"/>
        <charset val="204"/>
      </rPr>
      <t>Улучшение качества жилищного фонда и обеспечение своевременной уплаты взносов на капитальный ремонт общего имущества в многоквартирных домах, в части доли муниципальной собственности в общем имуществе в многоквартирных домах на территории Енисейского района.</t>
    </r>
  </si>
  <si>
    <t xml:space="preserve">       Подпрограмма    1</t>
  </si>
  <si>
    <t xml:space="preserve">       Подпрограмма    2</t>
  </si>
  <si>
    <t xml:space="preserve">       Подпрограмма    3</t>
  </si>
  <si>
    <t xml:space="preserve">       Подпрограмма    4</t>
  </si>
  <si>
    <r>
      <t xml:space="preserve">Задача 1. </t>
    </r>
    <r>
      <rPr>
        <sz val="10"/>
        <color indexed="8"/>
        <rFont val="Times New Roman"/>
        <family val="1"/>
        <charset val="204"/>
      </rPr>
      <t>Оказание содействия органам местного самоуправления Енисейского района в осуществление части полномочий по вопросам местного значения поселений в области градостроительной деятельности</t>
    </r>
  </si>
  <si>
    <t>0440081030</t>
  </si>
  <si>
    <t>0420080030</t>
  </si>
  <si>
    <t>810</t>
  </si>
  <si>
    <t>ПП 4 «Управление муниципальным жилищным фондом и его капитальный ремонт»</t>
  </si>
  <si>
    <t>0410075770</t>
  </si>
  <si>
    <t>0410075700</t>
  </si>
  <si>
    <t>808</t>
  </si>
  <si>
    <t>0702</t>
  </si>
  <si>
    <t>240</t>
  </si>
  <si>
    <t>0430088220</t>
  </si>
  <si>
    <r>
      <t xml:space="preserve">Цель подпрограммы: </t>
    </r>
    <r>
      <rPr>
        <sz val="10"/>
        <color indexed="8"/>
        <rFont val="Times New Roman"/>
        <family val="1"/>
        <charset val="204"/>
      </rPr>
      <t xml:space="preserve">Обеспечение безопасных и комфортных условий проживания граждан в жилых домах, расположенных на территории Енисейского района </t>
    </r>
  </si>
  <si>
    <t>Всего по подпрограмме</t>
  </si>
  <si>
    <t>внебюджетные источники</t>
  </si>
  <si>
    <t>Расходы (тыс. руб.), годы</t>
  </si>
  <si>
    <t xml:space="preserve">Итого </t>
  </si>
  <si>
    <t>МП Енисейского района «Развитие жилищно-коммунального хозяйства, строительство и архитектура Енисейского района»</t>
  </si>
  <si>
    <r>
      <t xml:space="preserve">Цель подпрограммы: </t>
    </r>
    <r>
      <rPr>
        <sz val="10"/>
        <color indexed="8"/>
        <rFont val="Times New Roman"/>
        <family val="1"/>
        <charset val="204"/>
      </rPr>
      <t>Формирование целостности и эффективной системы управления энергосбережением и повышением энергетической эффективности</t>
    </r>
  </si>
  <si>
    <r>
      <t xml:space="preserve">Задача: </t>
    </r>
    <r>
      <rPr>
        <sz val="10"/>
        <color indexed="8"/>
        <rFont val="Times New Roman"/>
        <family val="1"/>
        <charset val="204"/>
      </rPr>
      <t>Повышение энергосбережения и энергоэффективности в Енисейском районе</t>
    </r>
  </si>
  <si>
    <r>
      <t xml:space="preserve">Цель 1. </t>
    </r>
    <r>
      <rPr>
        <sz val="10"/>
        <color indexed="8"/>
        <rFont val="Times New Roman"/>
        <family val="1"/>
        <charset val="204"/>
      </rPr>
      <t>Создание условий для обеспечения эффективной градостроительной деятельности на территории Енисейского района.</t>
    </r>
  </si>
  <si>
    <t xml:space="preserve">ПП 1 «Развитие коммунальной инфраструктуры и повышение доступности коммунальных услуг»
</t>
  </si>
  <si>
    <r>
      <t xml:space="preserve">Цель подпрограммы: </t>
    </r>
    <r>
      <rPr>
        <sz val="9"/>
        <color indexed="8"/>
        <rFont val="Times New Roman"/>
        <family val="1"/>
        <charset val="204"/>
      </rPr>
      <t xml:space="preserve">Развитие жилищно-коммунального хозяйства </t>
    </r>
  </si>
  <si>
    <r>
      <t xml:space="preserve">Задача: </t>
    </r>
    <r>
      <rPr>
        <sz val="9"/>
        <color indexed="8"/>
        <rFont val="Times New Roman"/>
        <family val="1"/>
        <charset val="204"/>
      </rPr>
      <t>Обеспечение доступных коммунальных услуг</t>
    </r>
  </si>
  <si>
    <t xml:space="preserve">итого </t>
  </si>
  <si>
    <t>Источники финансирования</t>
  </si>
  <si>
    <t>бюджеты муниципальных образований</t>
  </si>
  <si>
    <t>Х</t>
  </si>
  <si>
    <t>0501</t>
  </si>
  <si>
    <t>0440081040</t>
  </si>
  <si>
    <t>0440080800</t>
  </si>
  <si>
    <t>870</t>
  </si>
  <si>
    <t>Образование</t>
  </si>
  <si>
    <t>0420080094</t>
  </si>
  <si>
    <t>Основной исполнитель подпрограммы: МКУ «Центр имущественных отношений»</t>
  </si>
  <si>
    <r>
      <t xml:space="preserve">Мероприятие 1.                                            </t>
    </r>
    <r>
      <rPr>
        <sz val="10"/>
        <color indexed="8"/>
        <rFont val="Times New Roman"/>
        <family val="1"/>
        <charset val="204"/>
      </rPr>
      <t>Иные закупки товаров, работ и услуг для обеспечения государственных (муниципальных) нужд,</t>
    </r>
  </si>
  <si>
    <r>
      <t xml:space="preserve">1.1. </t>
    </r>
    <r>
      <rPr>
        <sz val="10"/>
        <color indexed="8"/>
        <rFont val="Times New Roman"/>
        <family val="1"/>
        <charset val="204"/>
      </rPr>
      <t>Оплата взноса на капитальный ремонт общего имущества в многоквартирных домах, в части доли муниципальной собственности в общем имуществе в многоквартирном доме</t>
    </r>
  </si>
  <si>
    <r>
      <t xml:space="preserve">1.2. </t>
    </r>
    <r>
      <rPr>
        <sz val="10"/>
        <color indexed="8"/>
        <rFont val="Times New Roman"/>
        <family val="1"/>
        <charset val="204"/>
      </rPr>
      <t>Расходы на содержание имущества в соответствии с договором</t>
    </r>
  </si>
  <si>
    <r>
      <t xml:space="preserve">1.3. </t>
    </r>
    <r>
      <rPr>
        <sz val="10"/>
        <color indexed="8"/>
        <rFont val="Times New Roman"/>
        <family val="1"/>
        <charset val="204"/>
      </rPr>
      <t>Проведение капитального ремонта жилых помещений муниципального жилищного фонда</t>
    </r>
  </si>
  <si>
    <r>
      <rPr>
        <b/>
        <sz val="10"/>
        <color indexed="8"/>
        <rFont val="Times New Roman"/>
        <family val="1"/>
        <charset val="204"/>
      </rPr>
      <t xml:space="preserve">1.1. </t>
    </r>
    <r>
      <rPr>
        <sz val="10"/>
        <color indexed="8"/>
        <rFont val="Times New Roman"/>
        <family val="1"/>
        <charset val="204"/>
      </rPr>
      <t>Оснащение муниципальных учреждений района приборами учета используемых энергетических ресурсов (замена приборов учета используемых энергетических ресурсов в учреждениях образования Енисейского района)</t>
    </r>
  </si>
  <si>
    <t xml:space="preserve">Приложение № 1
к подпрограмме «Управление муниципальным жилищным фондом и его капитальный ремонт», реализуемой  в рамках муниципальной программы Енисейского района «Развитие жилищно-коммунального хозяйства, строительство и архитектура Енисейского района»
</t>
  </si>
  <si>
    <t xml:space="preserve">Приложение № 1
к подпрограмме «Энергосбережение и повышение энергетической эффективности в Енисейском районе», реализуемой  в рамках муниципальной программы Енисейского района «Развитие жилищно-коммунального хозяйства, строительство и архитектура Енисейского района»
</t>
  </si>
  <si>
    <t xml:space="preserve">Приложение №1                                                                                                                                                            к подпрограмме «Архитектура и градостроительство»,                                                                                  реализуемой  в рамках муниципальной программы                                                                     Енисейского района "Развитие жилищно-коммунального                                                            хозяйства, строительство и архитектура Енисейского района»
</t>
  </si>
  <si>
    <r>
      <t xml:space="preserve">Мероприятие 1.                                             </t>
    </r>
    <r>
      <rPr>
        <sz val="10"/>
        <color indexed="8"/>
        <rFont val="Times New Roman"/>
        <family val="1"/>
        <charset val="204"/>
      </rPr>
      <t>Расходы на выплату персоналу казенных учреждений,</t>
    </r>
  </si>
  <si>
    <r>
      <rPr>
        <b/>
        <sz val="10"/>
        <color indexed="8"/>
        <rFont val="Times New Roman"/>
        <family val="1"/>
        <charset val="204"/>
      </rPr>
      <t xml:space="preserve">1.1. </t>
    </r>
    <r>
      <rPr>
        <sz val="10"/>
        <color indexed="8"/>
        <rFont val="Times New Roman"/>
        <family val="1"/>
        <charset val="204"/>
      </rPr>
      <t xml:space="preserve">Расходы на обеспечение деятельности (оказание услуг) муниципальных организаций (учреждений) </t>
    </r>
  </si>
  <si>
    <r>
      <t xml:space="preserve">Мероприятие 2.                                            </t>
    </r>
    <r>
      <rPr>
        <sz val="10"/>
        <color indexed="8"/>
        <rFont val="Times New Roman"/>
        <family val="1"/>
        <charset val="204"/>
      </rPr>
      <t>Иные закупки товаров, работ и услуг для обеспечения государственных (муниципальных) нужд,</t>
    </r>
  </si>
  <si>
    <r>
      <rPr>
        <b/>
        <sz val="10"/>
        <color indexed="8"/>
        <rFont val="Times New Roman"/>
        <family val="1"/>
        <charset val="204"/>
      </rPr>
      <t>2.1</t>
    </r>
    <r>
      <rPr>
        <sz val="10"/>
        <color indexed="8"/>
        <rFont val="Times New Roman"/>
        <family val="1"/>
        <charset val="204"/>
      </rPr>
      <t>. Закупка товаров, работ и услуг для обеспечения государственных (муниципальных) нужд</t>
    </r>
  </si>
  <si>
    <r>
      <t xml:space="preserve">Мероприятие 1.                                                 </t>
    </r>
    <r>
      <rPr>
        <sz val="9"/>
        <color indexed="8"/>
        <rFont val="Times New Roman"/>
        <family val="1"/>
        <charset val="204"/>
      </rPr>
  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услуг,</t>
    </r>
  </si>
  <si>
    <r>
      <rPr>
        <b/>
        <sz val="9"/>
        <color indexed="8"/>
        <rFont val="Times New Roman"/>
        <family val="1"/>
        <charset val="204"/>
      </rPr>
      <t xml:space="preserve">1.1. </t>
    </r>
    <r>
      <rPr>
        <sz val="9"/>
        <color indexed="8"/>
        <rFont val="Times New Roman"/>
        <family val="1"/>
        <charset val="204"/>
      </rPr>
      <t>Компенсация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</t>
    </r>
  </si>
  <si>
    <r>
      <rPr>
        <b/>
        <sz val="9"/>
        <color indexed="8"/>
        <rFont val="Times New Roman"/>
        <family val="1"/>
        <charset val="204"/>
      </rPr>
      <t xml:space="preserve">1.2. </t>
    </r>
    <r>
      <rPr>
        <sz val="9"/>
        <color indexed="8"/>
        <rFont val="Times New Roman"/>
        <family val="1"/>
        <charset val="204"/>
      </rPr>
      <t>Реализация отдельных мер по обеспечению ограничения платы граждан за коммунальные услуги</t>
    </r>
  </si>
  <si>
    <r>
      <rPr>
        <b/>
        <sz val="9"/>
        <color indexed="8"/>
        <rFont val="Times New Roman"/>
        <family val="1"/>
        <charset val="204"/>
      </rPr>
      <t xml:space="preserve">2.1. </t>
    </r>
    <r>
      <rPr>
        <sz val="9"/>
        <color indexed="8"/>
        <rFont val="Times New Roman"/>
        <family val="1"/>
        <charset val="204"/>
      </rPr>
      <t>Нераспределённые средства, зарезервированные на реализацию программных мероприятий и софинансирования предстоящих расходов</t>
    </r>
  </si>
  <si>
    <r>
      <t>Мероприятие 2</t>
    </r>
    <r>
      <rPr>
        <sz val="9"/>
        <color indexed="8"/>
        <rFont val="Times New Roman"/>
        <family val="1"/>
        <charset val="204"/>
      </rPr>
      <t xml:space="preserve">.                                                 Резервные средства                         
</t>
    </r>
  </si>
  <si>
    <r>
      <t>Мероприятие 3</t>
    </r>
    <r>
      <rPr>
        <sz val="9"/>
        <color indexed="8"/>
        <rFont val="Times New Roman"/>
        <family val="1"/>
        <charset val="204"/>
      </rPr>
      <t>.                                                       Иные закупки товаров, работ и услуг для обеспечения государственных (муниципальных) нужд</t>
    </r>
  </si>
  <si>
    <r>
      <t>3.1.</t>
    </r>
    <r>
      <rPr>
        <sz val="9"/>
        <color indexed="8"/>
        <rFont val="Times New Roman"/>
        <family val="1"/>
        <charset val="204"/>
      </rPr>
      <t xml:space="preserve"> Расходы на содержание имущества в соответствии с договором</t>
    </r>
  </si>
  <si>
    <t>Приложение № 1
к подпрограмме «Развитие коммунальной
инфраструктуры и повышение доступности
коммунальных услуг», реализуемой  в рамках 
муниципальной программы Енисейского 
района «Развитие жилищно-коммунального хозяйства, строительство и архитектура Енисейского района»</t>
  </si>
  <si>
    <t xml:space="preserve">Приложение № 2
к муниципальной программе Енисейского района
«Развитие жилищно-коммунального хозяйства, строительство и архитектура Енисейского района»
</t>
  </si>
  <si>
    <t xml:space="preserve">Приложение № 3
к муниципальной программе Енисейского района «Развитие жилищно-коммунального хозяйства, строительство и архитектура Енисейского района»
</t>
  </si>
  <si>
    <t xml:space="preserve">100% использование по целевому назначению финансовых средств бюджета </t>
  </si>
  <si>
    <r>
      <rPr>
        <b/>
        <sz val="10"/>
        <color indexed="8"/>
        <rFont val="Times New Roman"/>
        <family val="1"/>
        <charset val="204"/>
      </rPr>
      <t>Задача 2.</t>
    </r>
    <r>
      <rPr>
        <sz val="10"/>
        <color indexed="8"/>
        <rFont val="Times New Roman"/>
        <family val="1"/>
        <charset val="204"/>
      </rPr>
      <t xml:space="preserve"> Формирование земельных участков для жилищного строительства с обеспечением их коммунальной и транспортной инфраструктурой </t>
    </r>
  </si>
  <si>
    <r>
      <rPr>
        <b/>
        <sz val="10"/>
        <color indexed="8"/>
        <rFont val="Times New Roman"/>
        <family val="1"/>
        <charset val="204"/>
      </rPr>
      <t xml:space="preserve">1.2. </t>
    </r>
    <r>
      <rPr>
        <sz val="10"/>
        <color indexed="8"/>
        <rFont val="Times New Roman"/>
        <family val="1"/>
        <charset val="204"/>
      </rPr>
      <t xml:space="preserve">Осуществление части полномочий в области градостроительной деятельности </t>
    </r>
  </si>
  <si>
    <r>
      <rPr>
        <b/>
        <sz val="10"/>
        <color indexed="8"/>
        <rFont val="Times New Roman"/>
        <family val="1"/>
        <charset val="204"/>
      </rPr>
      <t xml:space="preserve">Мероприятие 1. </t>
    </r>
    <r>
      <rPr>
        <sz val="10"/>
        <color indexed="8"/>
        <rFont val="Times New Roman"/>
        <family val="1"/>
        <charset val="204"/>
      </rPr>
      <t xml:space="preserve">                                             Подготовка документов территориального планирования и градостроительного зонирования (внесение в них изменений), разработка документации по планировке территории</t>
    </r>
  </si>
  <si>
    <t xml:space="preserve">Установка и замена приборов учета тепловой энергии в МБОУ Высокогорская СОШ №7,                            МБОУ Подгорновская СОШ №17,                              МБОУ Новогородокская ООШ №16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</si>
</sst>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8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i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5" fillId="0" borderId="0" xfId="0" applyFont="1" applyFill="1"/>
    <xf numFmtId="0" fontId="2" fillId="0" borderId="0" xfId="0" applyFont="1" applyFill="1"/>
    <xf numFmtId="0" fontId="0" fillId="0" borderId="0" xfId="0" applyFill="1"/>
    <xf numFmtId="164" fontId="4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/>
    </xf>
    <xf numFmtId="164" fontId="0" fillId="0" borderId="0" xfId="0" applyNumberFormat="1" applyFill="1"/>
    <xf numFmtId="49" fontId="13" fillId="0" borderId="1" xfId="0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top" wrapText="1"/>
    </xf>
    <xf numFmtId="49" fontId="16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/>
    </xf>
    <xf numFmtId="164" fontId="15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left" vertical="top" wrapText="1"/>
    </xf>
    <xf numFmtId="0" fontId="15" fillId="0" borderId="1" xfId="0" applyFont="1" applyFill="1" applyBorder="1"/>
    <xf numFmtId="0" fontId="8" fillId="0" borderId="1" xfId="0" applyFont="1" applyFill="1" applyBorder="1"/>
    <xf numFmtId="0" fontId="8" fillId="0" borderId="0" xfId="0" applyFont="1" applyFill="1" applyBorder="1"/>
    <xf numFmtId="0" fontId="8" fillId="0" borderId="0" xfId="0" applyFont="1" applyFill="1"/>
    <xf numFmtId="164" fontId="4" fillId="0" borderId="1" xfId="0" applyNumberFormat="1" applyFont="1" applyFill="1" applyBorder="1" applyAlignment="1">
      <alignment horizontal="center"/>
    </xf>
    <xf numFmtId="2" fontId="0" fillId="0" borderId="0" xfId="0" applyNumberFormat="1" applyFill="1"/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2" fontId="0" fillId="0" borderId="0" xfId="0" applyNumberFormat="1" applyFill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justify" wrapText="1"/>
    </xf>
    <xf numFmtId="0" fontId="3" fillId="0" borderId="1" xfId="0" applyFont="1" applyFill="1" applyBorder="1"/>
    <xf numFmtId="0" fontId="0" fillId="0" borderId="1" xfId="0" applyFill="1" applyBorder="1"/>
    <xf numFmtId="0" fontId="0" fillId="0" borderId="0" xfId="0" applyFill="1" applyAlignment="1">
      <alignment horizontal="left"/>
    </xf>
    <xf numFmtId="49" fontId="13" fillId="0" borderId="3" xfId="0" applyNumberFormat="1" applyFont="1" applyFill="1" applyBorder="1" applyAlignment="1">
      <alignment vertical="center"/>
    </xf>
    <xf numFmtId="49" fontId="13" fillId="0" borderId="1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14" fillId="0" borderId="1" xfId="0" applyFont="1" applyFill="1" applyBorder="1"/>
    <xf numFmtId="0" fontId="14" fillId="0" borderId="1" xfId="0" applyFont="1" applyFill="1" applyBorder="1" applyAlignment="1">
      <alignment horizontal="center"/>
    </xf>
    <xf numFmtId="0" fontId="2" fillId="0" borderId="0" xfId="0" applyFont="1" applyFill="1" applyAlignment="1">
      <alignment vertical="center"/>
    </xf>
    <xf numFmtId="0" fontId="3" fillId="0" borderId="0" xfId="0" applyFont="1" applyFill="1"/>
    <xf numFmtId="0" fontId="6" fillId="0" borderId="0" xfId="0" applyFont="1" applyFill="1"/>
    <xf numFmtId="0" fontId="5" fillId="0" borderId="0" xfId="0" applyFont="1" applyFill="1" applyAlignment="1">
      <alignment vertical="center"/>
    </xf>
    <xf numFmtId="164" fontId="3" fillId="0" borderId="0" xfId="0" applyNumberFormat="1" applyFont="1" applyFill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wrapText="1"/>
    </xf>
    <xf numFmtId="0" fontId="2" fillId="0" borderId="0" xfId="0" applyFont="1" applyFill="1" applyBorder="1"/>
    <xf numFmtId="0" fontId="4" fillId="0" borderId="1" xfId="0" applyFont="1" applyFill="1" applyBorder="1"/>
    <xf numFmtId="164" fontId="2" fillId="0" borderId="1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top" wrapText="1"/>
    </xf>
    <xf numFmtId="0" fontId="6" fillId="0" borderId="1" xfId="0" applyFont="1" applyFill="1" applyBorder="1"/>
    <xf numFmtId="165" fontId="4" fillId="0" borderId="1" xfId="0" applyNumberFormat="1" applyFont="1" applyFill="1" applyBorder="1" applyAlignment="1">
      <alignment horizontal="center"/>
    </xf>
    <xf numFmtId="165" fontId="6" fillId="0" borderId="0" xfId="0" applyNumberFormat="1" applyFont="1" applyFill="1"/>
    <xf numFmtId="0" fontId="4" fillId="0" borderId="1" xfId="0" applyFont="1" applyFill="1" applyBorder="1" applyAlignment="1">
      <alignment vertical="center" wrapText="1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top"/>
    </xf>
    <xf numFmtId="165" fontId="7" fillId="0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/>
    </xf>
    <xf numFmtId="0" fontId="6" fillId="0" borderId="0" xfId="0" applyFont="1" applyFill="1" applyBorder="1"/>
    <xf numFmtId="0" fontId="3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164" fontId="4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top" wrapText="1"/>
    </xf>
    <xf numFmtId="49" fontId="13" fillId="0" borderId="3" xfId="0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justify" shrinkToFit="1"/>
    </xf>
    <xf numFmtId="0" fontId="2" fillId="0" borderId="1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8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justify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justify" wrapText="1"/>
    </xf>
    <xf numFmtId="0" fontId="11" fillId="0" borderId="0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/>
    </xf>
    <xf numFmtId="0" fontId="14" fillId="0" borderId="8" xfId="0" applyFont="1" applyFill="1" applyBorder="1" applyAlignment="1">
      <alignment horizontal="center"/>
    </xf>
    <xf numFmtId="0" fontId="14" fillId="0" borderId="3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center"/>
    </xf>
    <xf numFmtId="164" fontId="4" fillId="0" borderId="8" xfId="0" applyNumberFormat="1" applyFon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49" fontId="13" fillId="0" borderId="8" xfId="0" applyNumberFormat="1" applyFont="1" applyFill="1" applyBorder="1" applyAlignment="1">
      <alignment horizontal="center" vertical="center"/>
    </xf>
    <xf numFmtId="49" fontId="13" fillId="0" borderId="3" xfId="0" applyNumberFormat="1" applyFont="1" applyFill="1" applyBorder="1" applyAlignment="1">
      <alignment horizontal="center" vertical="center"/>
    </xf>
    <xf numFmtId="164" fontId="8" fillId="0" borderId="8" xfId="0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41"/>
  </sheetPr>
  <dimension ref="A1:M27"/>
  <sheetViews>
    <sheetView zoomScale="70" zoomScaleNormal="70" zoomScaleSheetLayoutView="100" workbookViewId="0">
      <selection activeCell="M9" sqref="M9"/>
    </sheetView>
  </sheetViews>
  <sheetFormatPr defaultRowHeight="15"/>
  <cols>
    <col min="1" max="1" width="14.28515625" style="3" customWidth="1"/>
    <col min="2" max="2" width="22.28515625" style="3" customWidth="1"/>
    <col min="3" max="3" width="21.85546875" style="3" customWidth="1"/>
    <col min="4" max="5" width="9.28515625" style="3" bestFit="1" customWidth="1"/>
    <col min="6" max="6" width="10" style="3" bestFit="1" customWidth="1"/>
    <col min="7" max="7" width="9.28515625" style="3" bestFit="1" customWidth="1"/>
    <col min="8" max="8" width="11.42578125" style="3" customWidth="1"/>
    <col min="9" max="9" width="11.85546875" style="3" customWidth="1"/>
    <col min="10" max="10" width="11.5703125" style="3" customWidth="1"/>
    <col min="11" max="11" width="12.5703125" style="3" customWidth="1"/>
    <col min="12" max="12" width="15.7109375" style="3" customWidth="1"/>
    <col min="13" max="13" width="12.85546875" style="3" customWidth="1"/>
    <col min="14" max="16384" width="9.140625" style="3"/>
  </cols>
  <sheetData>
    <row r="1" spans="1:13" ht="64.5" customHeight="1">
      <c r="H1" s="98" t="s">
        <v>114</v>
      </c>
      <c r="I1" s="98"/>
      <c r="J1" s="98"/>
      <c r="K1" s="98"/>
    </row>
    <row r="2" spans="1:13" ht="30.75" customHeight="1">
      <c r="A2" s="107" t="s">
        <v>39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</row>
    <row r="4" spans="1:13">
      <c r="A4" s="99" t="s">
        <v>13</v>
      </c>
      <c r="B4" s="99" t="s">
        <v>14</v>
      </c>
      <c r="C4" s="99" t="s">
        <v>15</v>
      </c>
      <c r="D4" s="104" t="s">
        <v>16</v>
      </c>
      <c r="E4" s="105"/>
      <c r="F4" s="105"/>
      <c r="G4" s="106"/>
      <c r="H4" s="101" t="s">
        <v>25</v>
      </c>
      <c r="I4" s="102"/>
      <c r="J4" s="102"/>
      <c r="K4" s="103"/>
    </row>
    <row r="5" spans="1:13" ht="63.75" customHeight="1">
      <c r="A5" s="100"/>
      <c r="B5" s="100"/>
      <c r="C5" s="100"/>
      <c r="D5" s="81" t="s">
        <v>17</v>
      </c>
      <c r="E5" s="82" t="s">
        <v>24</v>
      </c>
      <c r="F5" s="81" t="s">
        <v>18</v>
      </c>
      <c r="G5" s="81" t="s">
        <v>19</v>
      </c>
      <c r="H5" s="81">
        <v>2018</v>
      </c>
      <c r="I5" s="82">
        <v>2019</v>
      </c>
      <c r="J5" s="82">
        <v>2020</v>
      </c>
      <c r="K5" s="81" t="s">
        <v>75</v>
      </c>
      <c r="M5" s="21"/>
    </row>
    <row r="6" spans="1:13" ht="30.75" customHeight="1">
      <c r="A6" s="99" t="s">
        <v>2</v>
      </c>
      <c r="B6" s="99" t="s">
        <v>49</v>
      </c>
      <c r="C6" s="22" t="s">
        <v>20</v>
      </c>
      <c r="D6" s="23" t="s">
        <v>86</v>
      </c>
      <c r="E6" s="23" t="s">
        <v>86</v>
      </c>
      <c r="F6" s="23" t="s">
        <v>86</v>
      </c>
      <c r="G6" s="23" t="s">
        <v>86</v>
      </c>
      <c r="H6" s="24">
        <f>H8+H9</f>
        <v>387634.60000000003</v>
      </c>
      <c r="I6" s="24">
        <f t="shared" ref="I6:J6" si="0">I8+I9</f>
        <v>387634.60000000003</v>
      </c>
      <c r="J6" s="24">
        <f t="shared" si="0"/>
        <v>387634.60000000003</v>
      </c>
      <c r="K6" s="24">
        <f>H6+I6+J6</f>
        <v>1162903.8</v>
      </c>
      <c r="L6" s="25">
        <f>'ПРИЛ.2 к МП'!I6</f>
        <v>1162903.8000000003</v>
      </c>
      <c r="M6" s="21"/>
    </row>
    <row r="7" spans="1:13">
      <c r="A7" s="109"/>
      <c r="B7" s="109"/>
      <c r="C7" s="22" t="s">
        <v>21</v>
      </c>
      <c r="D7" s="23"/>
      <c r="E7" s="23"/>
      <c r="F7" s="23"/>
      <c r="G7" s="23"/>
      <c r="H7" s="26"/>
      <c r="I7" s="26"/>
      <c r="J7" s="26"/>
      <c r="K7" s="24"/>
      <c r="L7" s="27"/>
      <c r="M7" s="21"/>
    </row>
    <row r="8" spans="1:13" ht="32.25" customHeight="1">
      <c r="A8" s="109"/>
      <c r="B8" s="109"/>
      <c r="C8" s="38" t="s">
        <v>22</v>
      </c>
      <c r="D8" s="5" t="s">
        <v>45</v>
      </c>
      <c r="E8" s="23" t="s">
        <v>86</v>
      </c>
      <c r="F8" s="23" t="s">
        <v>86</v>
      </c>
      <c r="G8" s="23" t="s">
        <v>86</v>
      </c>
      <c r="H8" s="26">
        <f>H13+H17+H25</f>
        <v>387474.60000000003</v>
      </c>
      <c r="I8" s="26">
        <f t="shared" ref="I8:J8" si="1">I13+I17+I25</f>
        <v>387474.60000000003</v>
      </c>
      <c r="J8" s="26">
        <f t="shared" si="1"/>
        <v>387474.60000000003</v>
      </c>
      <c r="K8" s="24">
        <f t="shared" ref="K8:K26" si="2">H8+I8+J8</f>
        <v>1162423.8</v>
      </c>
      <c r="L8" s="25"/>
      <c r="M8" s="21"/>
    </row>
    <row r="9" spans="1:13" ht="32.25" customHeight="1">
      <c r="A9" s="109"/>
      <c r="B9" s="109"/>
      <c r="C9" s="29" t="s">
        <v>91</v>
      </c>
      <c r="D9" s="28">
        <v>808</v>
      </c>
      <c r="E9" s="23" t="s">
        <v>86</v>
      </c>
      <c r="F9" s="23" t="s">
        <v>86</v>
      </c>
      <c r="G9" s="23" t="s">
        <v>86</v>
      </c>
      <c r="H9" s="26">
        <f>H21</f>
        <v>160</v>
      </c>
      <c r="I9" s="26">
        <f t="shared" ref="I9:J9" si="3">I21</f>
        <v>160</v>
      </c>
      <c r="J9" s="26">
        <f t="shared" si="3"/>
        <v>160</v>
      </c>
      <c r="K9" s="24">
        <f t="shared" si="2"/>
        <v>480</v>
      </c>
      <c r="L9" s="25"/>
      <c r="M9" s="21"/>
    </row>
    <row r="10" spans="1:13" ht="25.5" customHeight="1">
      <c r="A10" s="100"/>
      <c r="B10" s="100"/>
      <c r="C10" s="29" t="s">
        <v>7</v>
      </c>
      <c r="D10" s="23" t="s">
        <v>86</v>
      </c>
      <c r="E10" s="23" t="s">
        <v>86</v>
      </c>
      <c r="F10" s="23" t="s">
        <v>86</v>
      </c>
      <c r="G10" s="23" t="s">
        <v>86</v>
      </c>
      <c r="H10" s="26"/>
      <c r="I10" s="26"/>
      <c r="J10" s="26"/>
      <c r="K10" s="24">
        <f t="shared" si="2"/>
        <v>0</v>
      </c>
      <c r="L10" s="25"/>
      <c r="M10" s="21"/>
    </row>
    <row r="11" spans="1:13" ht="36.75" customHeight="1">
      <c r="A11" s="110" t="s">
        <v>56</v>
      </c>
      <c r="B11" s="99" t="s">
        <v>53</v>
      </c>
      <c r="C11" s="22" t="s">
        <v>23</v>
      </c>
      <c r="D11" s="23" t="s">
        <v>86</v>
      </c>
      <c r="E11" s="23" t="s">
        <v>86</v>
      </c>
      <c r="F11" s="23" t="s">
        <v>86</v>
      </c>
      <c r="G11" s="23" t="s">
        <v>86</v>
      </c>
      <c r="H11" s="24">
        <f>H13</f>
        <v>383372.30000000005</v>
      </c>
      <c r="I11" s="24">
        <f t="shared" ref="I11:J11" si="4">I13</f>
        <v>383372.30000000005</v>
      </c>
      <c r="J11" s="24">
        <f t="shared" si="4"/>
        <v>383372.30000000005</v>
      </c>
      <c r="K11" s="24">
        <f t="shared" si="2"/>
        <v>1150116.9000000001</v>
      </c>
      <c r="L11" s="30"/>
      <c r="M11" s="21"/>
    </row>
    <row r="12" spans="1:13" ht="16.5" customHeight="1">
      <c r="A12" s="111"/>
      <c r="B12" s="109"/>
      <c r="C12" s="22" t="s">
        <v>21</v>
      </c>
      <c r="D12" s="23"/>
      <c r="E12" s="31"/>
      <c r="F12" s="31"/>
      <c r="G12" s="31"/>
      <c r="H12" s="24"/>
      <c r="I12" s="24"/>
      <c r="J12" s="24"/>
      <c r="K12" s="24"/>
      <c r="L12" s="30"/>
      <c r="M12" s="21"/>
    </row>
    <row r="13" spans="1:13" ht="24.75" customHeight="1">
      <c r="A13" s="111"/>
      <c r="B13" s="109"/>
      <c r="C13" s="32" t="s">
        <v>22</v>
      </c>
      <c r="D13" s="5" t="s">
        <v>45</v>
      </c>
      <c r="E13" s="23" t="s">
        <v>86</v>
      </c>
      <c r="F13" s="23" t="s">
        <v>86</v>
      </c>
      <c r="G13" s="23" t="s">
        <v>86</v>
      </c>
      <c r="H13" s="26">
        <f>'ПП 1 ЖКХ '!G24</f>
        <v>383372.30000000005</v>
      </c>
      <c r="I13" s="26">
        <f>'ПП 1 ЖКХ '!H24</f>
        <v>383372.30000000005</v>
      </c>
      <c r="J13" s="26">
        <f>'ПП 1 ЖКХ '!I24</f>
        <v>383372.30000000005</v>
      </c>
      <c r="K13" s="24">
        <f t="shared" si="2"/>
        <v>1150116.9000000001</v>
      </c>
      <c r="L13" s="30"/>
      <c r="M13" s="21"/>
    </row>
    <row r="14" spans="1:13" ht="25.5">
      <c r="A14" s="112"/>
      <c r="B14" s="109"/>
      <c r="C14" s="29" t="s">
        <v>7</v>
      </c>
      <c r="D14" s="23" t="s">
        <v>86</v>
      </c>
      <c r="E14" s="23" t="s">
        <v>86</v>
      </c>
      <c r="F14" s="23" t="s">
        <v>86</v>
      </c>
      <c r="G14" s="23" t="s">
        <v>86</v>
      </c>
      <c r="H14" s="26"/>
      <c r="I14" s="26"/>
      <c r="J14" s="26"/>
      <c r="K14" s="24">
        <f t="shared" si="2"/>
        <v>0</v>
      </c>
      <c r="L14" s="27"/>
      <c r="M14" s="21"/>
    </row>
    <row r="15" spans="1:13" ht="39" customHeight="1">
      <c r="A15" s="110" t="s">
        <v>57</v>
      </c>
      <c r="B15" s="110" t="s">
        <v>40</v>
      </c>
      <c r="C15" s="22" t="s">
        <v>23</v>
      </c>
      <c r="D15" s="23" t="s">
        <v>86</v>
      </c>
      <c r="E15" s="23" t="s">
        <v>86</v>
      </c>
      <c r="F15" s="23" t="s">
        <v>86</v>
      </c>
      <c r="G15" s="23" t="s">
        <v>86</v>
      </c>
      <c r="H15" s="24">
        <f>H17</f>
        <v>2782.2</v>
      </c>
      <c r="I15" s="24">
        <f t="shared" ref="I15:J15" si="5">I17</f>
        <v>2782.2</v>
      </c>
      <c r="J15" s="24">
        <f t="shared" si="5"/>
        <v>2782.2</v>
      </c>
      <c r="K15" s="24">
        <f t="shared" si="2"/>
        <v>8346.5999999999985</v>
      </c>
      <c r="L15" s="30"/>
    </row>
    <row r="16" spans="1:13">
      <c r="A16" s="111"/>
      <c r="B16" s="111"/>
      <c r="C16" s="22" t="s">
        <v>21</v>
      </c>
      <c r="D16" s="5"/>
      <c r="E16" s="23"/>
      <c r="F16" s="23"/>
      <c r="G16" s="23"/>
      <c r="H16" s="26"/>
      <c r="I16" s="26"/>
      <c r="J16" s="26"/>
      <c r="K16" s="24">
        <f t="shared" si="2"/>
        <v>0</v>
      </c>
    </row>
    <row r="17" spans="1:12" ht="24">
      <c r="A17" s="111"/>
      <c r="B17" s="111"/>
      <c r="C17" s="32" t="s">
        <v>22</v>
      </c>
      <c r="D17" s="5" t="s">
        <v>45</v>
      </c>
      <c r="E17" s="23" t="s">
        <v>86</v>
      </c>
      <c r="F17" s="23" t="s">
        <v>86</v>
      </c>
      <c r="G17" s="23" t="s">
        <v>86</v>
      </c>
      <c r="H17" s="26">
        <f>'ПП 2 Архитектура'!G21</f>
        <v>2782.2</v>
      </c>
      <c r="I17" s="26">
        <f>'ПП 2 Архитектура'!H21</f>
        <v>2782.2</v>
      </c>
      <c r="J17" s="26">
        <f>'ПП 2 Архитектура'!I21</f>
        <v>2782.2</v>
      </c>
      <c r="K17" s="24">
        <f t="shared" si="2"/>
        <v>8346.5999999999985</v>
      </c>
    </row>
    <row r="18" spans="1:12" ht="25.5">
      <c r="A18" s="112"/>
      <c r="B18" s="112"/>
      <c r="C18" s="29" t="s">
        <v>7</v>
      </c>
      <c r="D18" s="23" t="s">
        <v>86</v>
      </c>
      <c r="E18" s="23" t="s">
        <v>86</v>
      </c>
      <c r="F18" s="23" t="s">
        <v>86</v>
      </c>
      <c r="G18" s="23" t="s">
        <v>86</v>
      </c>
      <c r="H18" s="26"/>
      <c r="I18" s="26"/>
      <c r="J18" s="26"/>
      <c r="K18" s="24">
        <f t="shared" si="2"/>
        <v>0</v>
      </c>
    </row>
    <row r="19" spans="1:12" ht="38.25">
      <c r="A19" s="108" t="s">
        <v>58</v>
      </c>
      <c r="B19" s="108" t="s">
        <v>43</v>
      </c>
      <c r="C19" s="22" t="s">
        <v>23</v>
      </c>
      <c r="D19" s="23" t="s">
        <v>86</v>
      </c>
      <c r="E19" s="23" t="s">
        <v>86</v>
      </c>
      <c r="F19" s="23" t="s">
        <v>86</v>
      </c>
      <c r="G19" s="23" t="s">
        <v>86</v>
      </c>
      <c r="H19" s="24">
        <f>H21</f>
        <v>160</v>
      </c>
      <c r="I19" s="24">
        <f t="shared" ref="I19:J19" si="6">I21</f>
        <v>160</v>
      </c>
      <c r="J19" s="24">
        <f t="shared" si="6"/>
        <v>160</v>
      </c>
      <c r="K19" s="24">
        <f t="shared" si="2"/>
        <v>480</v>
      </c>
      <c r="L19" s="6"/>
    </row>
    <row r="20" spans="1:12">
      <c r="A20" s="108"/>
      <c r="B20" s="108"/>
      <c r="C20" s="22" t="s">
        <v>21</v>
      </c>
      <c r="D20" s="7"/>
      <c r="E20" s="33"/>
      <c r="F20" s="33"/>
      <c r="G20" s="33"/>
      <c r="H20" s="24"/>
      <c r="I20" s="24"/>
      <c r="J20" s="24"/>
      <c r="K20" s="24"/>
      <c r="L20" s="6"/>
    </row>
    <row r="21" spans="1:12">
      <c r="A21" s="108"/>
      <c r="B21" s="108"/>
      <c r="C21" s="32" t="s">
        <v>91</v>
      </c>
      <c r="D21" s="7" t="s">
        <v>67</v>
      </c>
      <c r="E21" s="23" t="s">
        <v>86</v>
      </c>
      <c r="F21" s="23" t="s">
        <v>86</v>
      </c>
      <c r="G21" s="23" t="s">
        <v>86</v>
      </c>
      <c r="H21" s="26">
        <f>'ПП 3 Энергосбережение'!G16</f>
        <v>160</v>
      </c>
      <c r="I21" s="26">
        <f>'ПП 3 Энергосбережение'!H16</f>
        <v>160</v>
      </c>
      <c r="J21" s="26">
        <f>'ПП 3 Энергосбережение'!I16</f>
        <v>160</v>
      </c>
      <c r="K21" s="24">
        <f t="shared" si="2"/>
        <v>480</v>
      </c>
      <c r="L21" s="6"/>
    </row>
    <row r="22" spans="1:12" ht="25.5">
      <c r="A22" s="108"/>
      <c r="B22" s="108"/>
      <c r="C22" s="29" t="s">
        <v>7</v>
      </c>
      <c r="D22" s="23" t="s">
        <v>86</v>
      </c>
      <c r="E22" s="23" t="s">
        <v>86</v>
      </c>
      <c r="F22" s="23" t="s">
        <v>86</v>
      </c>
      <c r="G22" s="23" t="s">
        <v>86</v>
      </c>
      <c r="H22" s="26"/>
      <c r="I22" s="26"/>
      <c r="J22" s="26"/>
      <c r="K22" s="24">
        <f t="shared" si="2"/>
        <v>0</v>
      </c>
      <c r="L22" s="6"/>
    </row>
    <row r="23" spans="1:12" ht="38.25">
      <c r="A23" s="108" t="s">
        <v>59</v>
      </c>
      <c r="B23" s="108" t="s">
        <v>52</v>
      </c>
      <c r="C23" s="22" t="s">
        <v>23</v>
      </c>
      <c r="D23" s="23" t="s">
        <v>86</v>
      </c>
      <c r="E23" s="23" t="s">
        <v>86</v>
      </c>
      <c r="F23" s="23" t="s">
        <v>86</v>
      </c>
      <c r="G23" s="23" t="s">
        <v>86</v>
      </c>
      <c r="H23" s="24">
        <f>H25</f>
        <v>1320.1</v>
      </c>
      <c r="I23" s="24">
        <f t="shared" ref="I23:J23" si="7">I25</f>
        <v>1320.1</v>
      </c>
      <c r="J23" s="24">
        <f t="shared" si="7"/>
        <v>1320.1</v>
      </c>
      <c r="K23" s="24">
        <f t="shared" si="2"/>
        <v>3960.2999999999997</v>
      </c>
      <c r="L23" s="6"/>
    </row>
    <row r="24" spans="1:12">
      <c r="A24" s="108"/>
      <c r="B24" s="108"/>
      <c r="C24" s="22" t="s">
        <v>21</v>
      </c>
      <c r="D24" s="5"/>
      <c r="E24" s="33"/>
      <c r="F24" s="33"/>
      <c r="G24" s="33"/>
      <c r="H24" s="26"/>
      <c r="I24" s="26"/>
      <c r="J24" s="26"/>
      <c r="K24" s="24"/>
      <c r="L24" s="6"/>
    </row>
    <row r="25" spans="1:12" ht="24">
      <c r="A25" s="108"/>
      <c r="B25" s="108"/>
      <c r="C25" s="32" t="s">
        <v>22</v>
      </c>
      <c r="D25" s="5" t="s">
        <v>45</v>
      </c>
      <c r="E25" s="23" t="s">
        <v>86</v>
      </c>
      <c r="F25" s="23" t="s">
        <v>86</v>
      </c>
      <c r="G25" s="23" t="s">
        <v>86</v>
      </c>
      <c r="H25" s="26">
        <f>'ПП 4 Кап ремонт МКД'!G19</f>
        <v>1320.1</v>
      </c>
      <c r="I25" s="26">
        <f>'ПП 4 Кап ремонт МКД'!H19</f>
        <v>1320.1</v>
      </c>
      <c r="J25" s="26">
        <f>'ПП 4 Кап ремонт МКД'!I19</f>
        <v>1320.1</v>
      </c>
      <c r="K25" s="24">
        <f t="shared" si="2"/>
        <v>3960.2999999999997</v>
      </c>
      <c r="L25" s="6"/>
    </row>
    <row r="26" spans="1:12" ht="28.5" customHeight="1">
      <c r="A26" s="108"/>
      <c r="B26" s="108"/>
      <c r="C26" s="29" t="s">
        <v>7</v>
      </c>
      <c r="D26" s="23" t="s">
        <v>86</v>
      </c>
      <c r="E26" s="23" t="s">
        <v>86</v>
      </c>
      <c r="F26" s="23" t="s">
        <v>86</v>
      </c>
      <c r="G26" s="23" t="s">
        <v>86</v>
      </c>
      <c r="H26" s="34"/>
      <c r="I26" s="34"/>
      <c r="J26" s="34"/>
      <c r="K26" s="24">
        <f t="shared" si="2"/>
        <v>0</v>
      </c>
    </row>
    <row r="27" spans="1:12">
      <c r="C27" s="35"/>
    </row>
  </sheetData>
  <mergeCells count="17">
    <mergeCell ref="B23:B26"/>
    <mergeCell ref="A23:A26"/>
    <mergeCell ref="A6:A10"/>
    <mergeCell ref="B6:B10"/>
    <mergeCell ref="B19:B22"/>
    <mergeCell ref="A19:A22"/>
    <mergeCell ref="A11:A14"/>
    <mergeCell ref="A15:A18"/>
    <mergeCell ref="B15:B18"/>
    <mergeCell ref="B11:B14"/>
    <mergeCell ref="H1:K1"/>
    <mergeCell ref="C4:C5"/>
    <mergeCell ref="B4:B5"/>
    <mergeCell ref="H4:K4"/>
    <mergeCell ref="D4:G4"/>
    <mergeCell ref="A2:K2"/>
    <mergeCell ref="A4:A5"/>
  </mergeCells>
  <phoneticPr fontId="0" type="noConversion"/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41"/>
  </sheetPr>
  <dimension ref="B1:J53"/>
  <sheetViews>
    <sheetView zoomScale="90" zoomScaleNormal="90" zoomScaleSheetLayoutView="100" workbookViewId="0">
      <selection activeCell="J25" sqref="J25"/>
    </sheetView>
  </sheetViews>
  <sheetFormatPr defaultRowHeight="15"/>
  <cols>
    <col min="1" max="1" width="3" style="3" customWidth="1"/>
    <col min="2" max="2" width="9.5703125" style="3" customWidth="1"/>
    <col min="3" max="3" width="24.42578125" style="3" customWidth="1"/>
    <col min="4" max="4" width="42.7109375" style="3" customWidth="1"/>
    <col min="5" max="8" width="12.85546875" style="3" customWidth="1"/>
    <col min="9" max="9" width="14.42578125" style="3" customWidth="1"/>
    <col min="10" max="10" width="11.85546875" style="3" customWidth="1"/>
    <col min="11" max="16384" width="9.140625" style="3"/>
  </cols>
  <sheetData>
    <row r="1" spans="2:10" ht="78" customHeight="1">
      <c r="F1" s="98" t="s">
        <v>115</v>
      </c>
      <c r="G1" s="98"/>
      <c r="H1" s="98"/>
    </row>
    <row r="2" spans="2:10" ht="36.75" customHeight="1">
      <c r="B2" s="117" t="s">
        <v>10</v>
      </c>
      <c r="C2" s="117"/>
      <c r="D2" s="117"/>
      <c r="E2" s="117"/>
      <c r="F2" s="117"/>
      <c r="G2" s="117"/>
      <c r="H2" s="117"/>
    </row>
    <row r="3" spans="2:10" ht="7.5" customHeight="1"/>
    <row r="4" spans="2:10">
      <c r="B4" s="116" t="s">
        <v>0</v>
      </c>
      <c r="C4" s="116" t="s">
        <v>1</v>
      </c>
      <c r="D4" s="116" t="s">
        <v>84</v>
      </c>
      <c r="E4" s="116" t="s">
        <v>9</v>
      </c>
      <c r="F4" s="116"/>
      <c r="G4" s="116"/>
      <c r="H4" s="116"/>
    </row>
    <row r="5" spans="2:10" ht="48" customHeight="1">
      <c r="B5" s="116"/>
      <c r="C5" s="116"/>
      <c r="D5" s="116"/>
      <c r="E5" s="82">
        <v>2018</v>
      </c>
      <c r="F5" s="82">
        <v>2019</v>
      </c>
      <c r="G5" s="82">
        <v>2020</v>
      </c>
      <c r="H5" s="82" t="s">
        <v>83</v>
      </c>
    </row>
    <row r="6" spans="2:10">
      <c r="B6" s="113" t="s">
        <v>2</v>
      </c>
      <c r="C6" s="116" t="s">
        <v>50</v>
      </c>
      <c r="D6" s="60" t="s">
        <v>3</v>
      </c>
      <c r="E6" s="87">
        <f>E8+E9+E10+E11+E12+E13</f>
        <v>387634.60000000003</v>
      </c>
      <c r="F6" s="87">
        <f t="shared" ref="F6:G6" si="0">F8+F9+F10+F11+F12+F13</f>
        <v>387634.60000000003</v>
      </c>
      <c r="G6" s="87">
        <f t="shared" si="0"/>
        <v>387634.60000000003</v>
      </c>
      <c r="H6" s="87">
        <f>E6+F6+G6</f>
        <v>1162903.8</v>
      </c>
      <c r="I6" s="6">
        <f>H16+H26+H36+H46</f>
        <v>1162903.8000000003</v>
      </c>
      <c r="J6" s="6"/>
    </row>
    <row r="7" spans="2:10">
      <c r="B7" s="114"/>
      <c r="C7" s="116"/>
      <c r="D7" s="29" t="s">
        <v>4</v>
      </c>
      <c r="E7" s="47"/>
      <c r="F7" s="47"/>
      <c r="G7" s="47"/>
      <c r="H7" s="87"/>
      <c r="J7" s="6"/>
    </row>
    <row r="8" spans="2:10">
      <c r="B8" s="114"/>
      <c r="C8" s="116"/>
      <c r="D8" s="29" t="s">
        <v>5</v>
      </c>
      <c r="E8" s="47"/>
      <c r="F8" s="47"/>
      <c r="G8" s="47"/>
      <c r="H8" s="87">
        <f t="shared" ref="H8:H13" si="1">E8+F8+G8</f>
        <v>0</v>
      </c>
    </row>
    <row r="9" spans="2:10">
      <c r="B9" s="114"/>
      <c r="C9" s="116"/>
      <c r="D9" s="29" t="s">
        <v>6</v>
      </c>
      <c r="E9" s="47">
        <f>E19+E29</f>
        <v>383372.30000000005</v>
      </c>
      <c r="F9" s="47">
        <f t="shared" ref="F9:G9" si="2">F19+F29</f>
        <v>383372.30000000005</v>
      </c>
      <c r="G9" s="47">
        <f t="shared" si="2"/>
        <v>383372.30000000005</v>
      </c>
      <c r="H9" s="87">
        <f t="shared" si="1"/>
        <v>1150116.9000000001</v>
      </c>
    </row>
    <row r="10" spans="2:10">
      <c r="B10" s="114"/>
      <c r="C10" s="116"/>
      <c r="D10" s="29" t="s">
        <v>7</v>
      </c>
      <c r="E10" s="47"/>
      <c r="F10" s="47"/>
      <c r="G10" s="47"/>
      <c r="H10" s="87">
        <f t="shared" si="1"/>
        <v>0</v>
      </c>
    </row>
    <row r="11" spans="2:10">
      <c r="B11" s="114"/>
      <c r="C11" s="116"/>
      <c r="D11" s="29" t="s">
        <v>26</v>
      </c>
      <c r="E11" s="47">
        <f>E21+E31+E41+E51</f>
        <v>4262.2999999999993</v>
      </c>
      <c r="F11" s="47">
        <f t="shared" ref="F11:G11" si="3">F21+F31+F41+F51</f>
        <v>4262.2999999999993</v>
      </c>
      <c r="G11" s="47">
        <f t="shared" si="3"/>
        <v>4262.2999999999993</v>
      </c>
      <c r="H11" s="87">
        <f t="shared" si="1"/>
        <v>12786.899999999998</v>
      </c>
    </row>
    <row r="12" spans="2:10">
      <c r="B12" s="114"/>
      <c r="C12" s="116"/>
      <c r="D12" s="29" t="s">
        <v>85</v>
      </c>
      <c r="E12" s="47"/>
      <c r="F12" s="47"/>
      <c r="G12" s="47"/>
      <c r="H12" s="87">
        <f t="shared" si="1"/>
        <v>0</v>
      </c>
    </row>
    <row r="13" spans="2:10">
      <c r="B13" s="115"/>
      <c r="C13" s="116"/>
      <c r="D13" s="29" t="s">
        <v>8</v>
      </c>
      <c r="E13" s="47"/>
      <c r="F13" s="47"/>
      <c r="G13" s="47"/>
      <c r="H13" s="87">
        <f t="shared" si="1"/>
        <v>0</v>
      </c>
    </row>
    <row r="14" spans="2:10" ht="25.5">
      <c r="B14" s="113" t="s">
        <v>11</v>
      </c>
      <c r="C14" s="99" t="s">
        <v>36</v>
      </c>
      <c r="D14" s="29" t="s">
        <v>37</v>
      </c>
      <c r="E14" s="47"/>
      <c r="F14" s="47"/>
      <c r="G14" s="47"/>
      <c r="H14" s="47"/>
    </row>
    <row r="15" spans="2:10">
      <c r="B15" s="114"/>
      <c r="C15" s="109"/>
      <c r="D15" s="29" t="s">
        <v>27</v>
      </c>
      <c r="E15" s="47"/>
      <c r="F15" s="47"/>
      <c r="G15" s="47"/>
      <c r="H15" s="47"/>
    </row>
    <row r="16" spans="2:10">
      <c r="B16" s="114"/>
      <c r="C16" s="109"/>
      <c r="D16" s="29" t="s">
        <v>3</v>
      </c>
      <c r="E16" s="87">
        <f>E18+E19+E20+E21+E22+E23</f>
        <v>383372.30000000005</v>
      </c>
      <c r="F16" s="87">
        <f>F18+F19+F20+F21+F22+F23</f>
        <v>383372.30000000005</v>
      </c>
      <c r="G16" s="87">
        <f>G18+G19+G20+G21+G22+G23</f>
        <v>383372.30000000005</v>
      </c>
      <c r="H16" s="87">
        <f>E16+F16+G16</f>
        <v>1150116.9000000001</v>
      </c>
      <c r="I16" s="6"/>
    </row>
    <row r="17" spans="2:9">
      <c r="B17" s="114"/>
      <c r="C17" s="109"/>
      <c r="D17" s="29" t="s">
        <v>4</v>
      </c>
      <c r="E17" s="47"/>
      <c r="F17" s="47"/>
      <c r="G17" s="47"/>
      <c r="H17" s="87"/>
    </row>
    <row r="18" spans="2:9">
      <c r="B18" s="114"/>
      <c r="C18" s="109"/>
      <c r="D18" s="29" t="s">
        <v>5</v>
      </c>
      <c r="E18" s="47"/>
      <c r="F18" s="47"/>
      <c r="G18" s="47"/>
      <c r="H18" s="87">
        <f t="shared" ref="H18:H23" si="4">E18+F18+G18</f>
        <v>0</v>
      </c>
    </row>
    <row r="19" spans="2:9">
      <c r="B19" s="114"/>
      <c r="C19" s="109"/>
      <c r="D19" s="29" t="s">
        <v>6</v>
      </c>
      <c r="E19" s="47">
        <f>'ПП 1 ЖКХ '!G12</f>
        <v>383372.30000000005</v>
      </c>
      <c r="F19" s="47">
        <f>'ПП 1 ЖКХ '!H12</f>
        <v>383372.30000000005</v>
      </c>
      <c r="G19" s="47">
        <f>'ПП 1 ЖКХ '!I12</f>
        <v>383372.30000000005</v>
      </c>
      <c r="H19" s="87">
        <f t="shared" si="4"/>
        <v>1150116.9000000001</v>
      </c>
    </row>
    <row r="20" spans="2:9">
      <c r="B20" s="114"/>
      <c r="C20" s="109"/>
      <c r="D20" s="38" t="s">
        <v>7</v>
      </c>
      <c r="E20" s="61"/>
      <c r="F20" s="61"/>
      <c r="G20" s="47"/>
      <c r="H20" s="87">
        <f t="shared" si="4"/>
        <v>0</v>
      </c>
    </row>
    <row r="21" spans="2:9">
      <c r="B21" s="114"/>
      <c r="C21" s="109"/>
      <c r="D21" s="29" t="s">
        <v>26</v>
      </c>
      <c r="E21" s="47">
        <f>'ПП 1 ЖКХ '!G16+'ПП 1 ЖКХ '!G19</f>
        <v>0</v>
      </c>
      <c r="F21" s="47">
        <f>'ПП 1 ЖКХ '!H16+'ПП 1 ЖКХ '!H19</f>
        <v>0</v>
      </c>
      <c r="G21" s="47">
        <f>'ПП 1 ЖКХ '!I16+'ПП 1 ЖКХ '!I19</f>
        <v>0</v>
      </c>
      <c r="H21" s="87">
        <f t="shared" si="4"/>
        <v>0</v>
      </c>
    </row>
    <row r="22" spans="2:9">
      <c r="B22" s="114"/>
      <c r="C22" s="109"/>
      <c r="D22" s="29" t="s">
        <v>85</v>
      </c>
      <c r="E22" s="62"/>
      <c r="F22" s="62"/>
      <c r="G22" s="47"/>
      <c r="H22" s="87">
        <f t="shared" si="4"/>
        <v>0</v>
      </c>
    </row>
    <row r="23" spans="2:9">
      <c r="B23" s="115"/>
      <c r="C23" s="100"/>
      <c r="D23" s="63" t="s">
        <v>8</v>
      </c>
      <c r="E23" s="62"/>
      <c r="F23" s="62"/>
      <c r="G23" s="47"/>
      <c r="H23" s="87">
        <f t="shared" si="4"/>
        <v>0</v>
      </c>
    </row>
    <row r="24" spans="2:9" ht="38.25">
      <c r="B24" s="113" t="s">
        <v>12</v>
      </c>
      <c r="C24" s="99" t="s">
        <v>32</v>
      </c>
      <c r="D24" s="63" t="s">
        <v>38</v>
      </c>
      <c r="E24" s="62"/>
      <c r="F24" s="62"/>
      <c r="G24" s="47"/>
      <c r="H24" s="47"/>
    </row>
    <row r="25" spans="2:9">
      <c r="B25" s="114"/>
      <c r="C25" s="109"/>
      <c r="D25" s="29" t="s">
        <v>27</v>
      </c>
      <c r="E25" s="62"/>
      <c r="F25" s="62"/>
      <c r="G25" s="47"/>
      <c r="H25" s="47"/>
    </row>
    <row r="26" spans="2:9">
      <c r="B26" s="114"/>
      <c r="C26" s="109"/>
      <c r="D26" s="29" t="s">
        <v>3</v>
      </c>
      <c r="E26" s="87">
        <f>E28+E29+E30+E31+E32+E33</f>
        <v>2782.2</v>
      </c>
      <c r="F26" s="87">
        <f t="shared" ref="F26:G26" si="5">F28+F29+F30+F31+F32+F33</f>
        <v>2782.2</v>
      </c>
      <c r="G26" s="87">
        <f t="shared" si="5"/>
        <v>2782.2</v>
      </c>
      <c r="H26" s="87">
        <f>E26+F26+G26</f>
        <v>8346.5999999999985</v>
      </c>
      <c r="I26" s="6">
        <f>H29+H31+H32</f>
        <v>8346.5999999999985</v>
      </c>
    </row>
    <row r="27" spans="2:9">
      <c r="B27" s="114"/>
      <c r="C27" s="109"/>
      <c r="D27" s="29" t="s">
        <v>4</v>
      </c>
      <c r="E27" s="47"/>
      <c r="F27" s="47"/>
      <c r="G27" s="47"/>
      <c r="H27" s="87"/>
    </row>
    <row r="28" spans="2:9">
      <c r="B28" s="114"/>
      <c r="C28" s="109"/>
      <c r="D28" s="29" t="s">
        <v>5</v>
      </c>
      <c r="E28" s="47"/>
      <c r="F28" s="47"/>
      <c r="G28" s="47"/>
      <c r="H28" s="87">
        <f t="shared" ref="H28:H33" si="6">E28+F28+G28</f>
        <v>0</v>
      </c>
      <c r="I28" s="6"/>
    </row>
    <row r="29" spans="2:9">
      <c r="B29" s="114"/>
      <c r="C29" s="109"/>
      <c r="D29" s="29" t="s">
        <v>6</v>
      </c>
      <c r="E29" s="47"/>
      <c r="F29" s="47"/>
      <c r="G29" s="47"/>
      <c r="H29" s="87">
        <f t="shared" si="6"/>
        <v>0</v>
      </c>
      <c r="I29" s="6"/>
    </row>
    <row r="30" spans="2:9">
      <c r="B30" s="114"/>
      <c r="C30" s="109"/>
      <c r="D30" s="38" t="s">
        <v>7</v>
      </c>
      <c r="E30" s="61"/>
      <c r="F30" s="61"/>
      <c r="G30" s="47"/>
      <c r="H30" s="87">
        <f t="shared" si="6"/>
        <v>0</v>
      </c>
      <c r="I30" s="6"/>
    </row>
    <row r="31" spans="2:9">
      <c r="B31" s="114"/>
      <c r="C31" s="109"/>
      <c r="D31" s="29" t="s">
        <v>26</v>
      </c>
      <c r="E31" s="47">
        <f>'ПП 2 Архитектура'!G10+'ПП 2 Архитектура'!G14</f>
        <v>2782.2</v>
      </c>
      <c r="F31" s="47">
        <f>'ПП 2 Архитектура'!H10+'ПП 2 Архитектура'!H14</f>
        <v>2782.2</v>
      </c>
      <c r="G31" s="47">
        <f>'ПП 2 Архитектура'!I10+'ПП 2 Архитектура'!I14</f>
        <v>2782.2</v>
      </c>
      <c r="H31" s="87">
        <f t="shared" si="6"/>
        <v>8346.5999999999985</v>
      </c>
      <c r="I31" s="6"/>
    </row>
    <row r="32" spans="2:9">
      <c r="B32" s="114"/>
      <c r="C32" s="109"/>
      <c r="D32" s="29" t="s">
        <v>85</v>
      </c>
      <c r="E32" s="62"/>
      <c r="F32" s="62"/>
      <c r="G32" s="62"/>
      <c r="H32" s="87">
        <f t="shared" si="6"/>
        <v>0</v>
      </c>
      <c r="I32" s="6"/>
    </row>
    <row r="33" spans="2:9">
      <c r="B33" s="115"/>
      <c r="C33" s="100"/>
      <c r="D33" s="63" t="s">
        <v>8</v>
      </c>
      <c r="E33" s="47"/>
      <c r="F33" s="47"/>
      <c r="G33" s="47"/>
      <c r="H33" s="87">
        <f t="shared" si="6"/>
        <v>0</v>
      </c>
    </row>
    <row r="34" spans="2:9" ht="25.5">
      <c r="B34" s="113" t="s">
        <v>42</v>
      </c>
      <c r="C34" s="99" t="s">
        <v>43</v>
      </c>
      <c r="D34" s="29" t="s">
        <v>37</v>
      </c>
      <c r="E34" s="47"/>
      <c r="F34" s="47"/>
      <c r="G34" s="47"/>
      <c r="H34" s="47"/>
    </row>
    <row r="35" spans="2:9">
      <c r="B35" s="114"/>
      <c r="C35" s="109"/>
      <c r="D35" s="29" t="s">
        <v>27</v>
      </c>
      <c r="E35" s="62"/>
      <c r="F35" s="62"/>
      <c r="G35" s="62"/>
      <c r="H35" s="47"/>
    </row>
    <row r="36" spans="2:9">
      <c r="B36" s="114"/>
      <c r="C36" s="109"/>
      <c r="D36" s="29" t="s">
        <v>3</v>
      </c>
      <c r="E36" s="87">
        <f>E38+E39+E40+E41+E42+E43</f>
        <v>160</v>
      </c>
      <c r="F36" s="87">
        <f t="shared" ref="F36:G36" si="7">F38+F39+F40+F41+F42+F43</f>
        <v>160</v>
      </c>
      <c r="G36" s="87">
        <f t="shared" si="7"/>
        <v>160</v>
      </c>
      <c r="H36" s="87">
        <f>E36+F36+G36</f>
        <v>480</v>
      </c>
      <c r="I36" s="6">
        <f>H39+H41+H42</f>
        <v>480</v>
      </c>
    </row>
    <row r="37" spans="2:9">
      <c r="B37" s="114"/>
      <c r="C37" s="109"/>
      <c r="D37" s="29" t="s">
        <v>4</v>
      </c>
      <c r="E37" s="47"/>
      <c r="F37" s="47"/>
      <c r="G37" s="47"/>
      <c r="H37" s="87"/>
    </row>
    <row r="38" spans="2:9">
      <c r="B38" s="114"/>
      <c r="C38" s="109"/>
      <c r="D38" s="29" t="s">
        <v>5</v>
      </c>
      <c r="E38" s="47"/>
      <c r="F38" s="47"/>
      <c r="G38" s="47"/>
      <c r="H38" s="87">
        <f t="shared" ref="H38:H43" si="8">E38+F38+G38</f>
        <v>0</v>
      </c>
    </row>
    <row r="39" spans="2:9">
      <c r="B39" s="114"/>
      <c r="C39" s="109"/>
      <c r="D39" s="29" t="s">
        <v>6</v>
      </c>
      <c r="E39" s="47"/>
      <c r="F39" s="47"/>
      <c r="G39" s="47"/>
      <c r="H39" s="87">
        <f t="shared" si="8"/>
        <v>0</v>
      </c>
    </row>
    <row r="40" spans="2:9">
      <c r="B40" s="114"/>
      <c r="C40" s="109"/>
      <c r="D40" s="38" t="s">
        <v>7</v>
      </c>
      <c r="E40" s="61"/>
      <c r="F40" s="61"/>
      <c r="G40" s="61"/>
      <c r="H40" s="87">
        <f t="shared" si="8"/>
        <v>0</v>
      </c>
    </row>
    <row r="41" spans="2:9">
      <c r="B41" s="114"/>
      <c r="C41" s="109"/>
      <c r="D41" s="29" t="s">
        <v>26</v>
      </c>
      <c r="E41" s="47">
        <f>'ПП 3 Энергосбережение'!G16</f>
        <v>160</v>
      </c>
      <c r="F41" s="47">
        <f>'ПП 3 Энергосбережение'!H16</f>
        <v>160</v>
      </c>
      <c r="G41" s="47">
        <f>'ПП 3 Энергосбережение'!I16</f>
        <v>160</v>
      </c>
      <c r="H41" s="87">
        <f t="shared" si="8"/>
        <v>480</v>
      </c>
    </row>
    <row r="42" spans="2:9">
      <c r="B42" s="114"/>
      <c r="C42" s="109"/>
      <c r="D42" s="29" t="s">
        <v>85</v>
      </c>
      <c r="E42" s="62"/>
      <c r="F42" s="62"/>
      <c r="G42" s="62"/>
      <c r="H42" s="87">
        <f t="shared" si="8"/>
        <v>0</v>
      </c>
    </row>
    <row r="43" spans="2:9">
      <c r="B43" s="115"/>
      <c r="C43" s="100"/>
      <c r="D43" s="63" t="s">
        <v>8</v>
      </c>
      <c r="E43" s="62"/>
      <c r="F43" s="62"/>
      <c r="G43" s="62"/>
      <c r="H43" s="87">
        <f t="shared" si="8"/>
        <v>0</v>
      </c>
    </row>
    <row r="44" spans="2:9" ht="25.5">
      <c r="B44" s="113" t="s">
        <v>51</v>
      </c>
      <c r="C44" s="99" t="s">
        <v>52</v>
      </c>
      <c r="D44" s="29" t="s">
        <v>93</v>
      </c>
      <c r="E44" s="47"/>
      <c r="F44" s="47"/>
      <c r="G44" s="47"/>
      <c r="H44" s="47"/>
    </row>
    <row r="45" spans="2:9">
      <c r="B45" s="114"/>
      <c r="C45" s="109"/>
      <c r="D45" s="29" t="s">
        <v>27</v>
      </c>
      <c r="E45" s="47"/>
      <c r="F45" s="47"/>
      <c r="G45" s="47"/>
      <c r="H45" s="47"/>
    </row>
    <row r="46" spans="2:9">
      <c r="B46" s="114"/>
      <c r="C46" s="109"/>
      <c r="D46" s="29" t="s">
        <v>3</v>
      </c>
      <c r="E46" s="87">
        <f>E48+E49+E50+E51+F52+F53</f>
        <v>1320.1</v>
      </c>
      <c r="F46" s="87">
        <f t="shared" ref="F46:G46" si="9">F48+F49+F50+F51+G52+G53</f>
        <v>1320.1</v>
      </c>
      <c r="G46" s="87">
        <f t="shared" si="9"/>
        <v>1320.1</v>
      </c>
      <c r="H46" s="87">
        <f>E46+F46+G46</f>
        <v>3960.2999999999997</v>
      </c>
      <c r="I46" s="6"/>
    </row>
    <row r="47" spans="2:9">
      <c r="B47" s="114"/>
      <c r="C47" s="109"/>
      <c r="D47" s="29" t="s">
        <v>4</v>
      </c>
      <c r="E47" s="47"/>
      <c r="F47" s="34"/>
      <c r="G47" s="47"/>
      <c r="H47" s="87"/>
    </row>
    <row r="48" spans="2:9">
      <c r="B48" s="114"/>
      <c r="C48" s="109"/>
      <c r="D48" s="29" t="s">
        <v>5</v>
      </c>
      <c r="E48" s="47"/>
      <c r="F48" s="34"/>
      <c r="G48" s="47"/>
      <c r="H48" s="87">
        <f t="shared" ref="H48:H53" si="10">E48+F48+G48</f>
        <v>0</v>
      </c>
    </row>
    <row r="49" spans="2:8">
      <c r="B49" s="114"/>
      <c r="C49" s="109"/>
      <c r="D49" s="29" t="s">
        <v>6</v>
      </c>
      <c r="E49" s="47"/>
      <c r="F49" s="34"/>
      <c r="G49" s="47"/>
      <c r="H49" s="87">
        <f t="shared" si="10"/>
        <v>0</v>
      </c>
    </row>
    <row r="50" spans="2:8">
      <c r="B50" s="114"/>
      <c r="C50" s="109"/>
      <c r="D50" s="38" t="s">
        <v>7</v>
      </c>
      <c r="E50" s="47"/>
      <c r="F50" s="34"/>
      <c r="G50" s="47"/>
      <c r="H50" s="87">
        <f t="shared" si="10"/>
        <v>0</v>
      </c>
    </row>
    <row r="51" spans="2:8">
      <c r="B51" s="114"/>
      <c r="C51" s="109"/>
      <c r="D51" s="29" t="s">
        <v>26</v>
      </c>
      <c r="E51" s="47">
        <f>'ПП 4 Кап ремонт МКД'!G19</f>
        <v>1320.1</v>
      </c>
      <c r="F51" s="47">
        <f>'ПП 4 Кап ремонт МКД'!H19</f>
        <v>1320.1</v>
      </c>
      <c r="G51" s="47">
        <f>'ПП 4 Кап ремонт МКД'!I19</f>
        <v>1320.1</v>
      </c>
      <c r="H51" s="87">
        <f t="shared" si="10"/>
        <v>3960.2999999999997</v>
      </c>
    </row>
    <row r="52" spans="2:8">
      <c r="B52" s="114"/>
      <c r="C52" s="109"/>
      <c r="D52" s="29" t="s">
        <v>85</v>
      </c>
      <c r="E52" s="47"/>
      <c r="F52" s="47"/>
      <c r="G52" s="47"/>
      <c r="H52" s="87">
        <f t="shared" si="10"/>
        <v>0</v>
      </c>
    </row>
    <row r="53" spans="2:8">
      <c r="B53" s="115"/>
      <c r="C53" s="100"/>
      <c r="D53" s="63" t="s">
        <v>8</v>
      </c>
      <c r="E53" s="62"/>
      <c r="F53" s="62"/>
      <c r="G53" s="62"/>
      <c r="H53" s="87">
        <f t="shared" si="10"/>
        <v>0</v>
      </c>
    </row>
  </sheetData>
  <mergeCells count="16">
    <mergeCell ref="B34:B43"/>
    <mergeCell ref="C34:C43"/>
    <mergeCell ref="B44:B53"/>
    <mergeCell ref="C44:C53"/>
    <mergeCell ref="B6:B13"/>
    <mergeCell ref="C6:C13"/>
    <mergeCell ref="F1:H1"/>
    <mergeCell ref="B24:B33"/>
    <mergeCell ref="C24:C33"/>
    <mergeCell ref="C14:C23"/>
    <mergeCell ref="D4:D5"/>
    <mergeCell ref="B14:B23"/>
    <mergeCell ref="B2:H2"/>
    <mergeCell ref="E4:H4"/>
    <mergeCell ref="B4:B5"/>
    <mergeCell ref="C4:C5"/>
  </mergeCells>
  <phoneticPr fontId="0" type="noConversion"/>
  <pageMargins left="0.7" right="0.7" top="0.75" bottom="0.75" header="0.3" footer="0.3"/>
  <pageSetup paperSize="9" scale="75" orientation="landscape" r:id="rId1"/>
  <rowBreaks count="1" manualBreakCount="1">
    <brk id="3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13"/>
  </sheetPr>
  <dimension ref="A1:M27"/>
  <sheetViews>
    <sheetView topLeftCell="A5" zoomScale="80" zoomScaleNormal="80" zoomScaleSheetLayoutView="100" workbookViewId="0">
      <selection activeCell="O26" sqref="O26"/>
    </sheetView>
  </sheetViews>
  <sheetFormatPr defaultRowHeight="12"/>
  <cols>
    <col min="1" max="1" width="33.85546875" style="75" customWidth="1"/>
    <col min="2" max="2" width="13.5703125" style="43" customWidth="1"/>
    <col min="3" max="3" width="7.85546875" style="43" customWidth="1"/>
    <col min="4" max="4" width="8.140625" style="43" customWidth="1"/>
    <col min="5" max="5" width="12" style="43" customWidth="1"/>
    <col min="6" max="6" width="9.140625" style="43"/>
    <col min="7" max="7" width="10.7109375" style="43" customWidth="1"/>
    <col min="8" max="9" width="10.5703125" style="43" customWidth="1"/>
    <col min="10" max="10" width="12.140625" style="43" customWidth="1"/>
    <col min="11" max="11" width="20.42578125" style="75" customWidth="1"/>
    <col min="12" max="12" width="11.28515625" style="43" customWidth="1"/>
    <col min="13" max="13" width="9.140625" style="70"/>
    <col min="14" max="16384" width="9.140625" style="43"/>
  </cols>
  <sheetData>
    <row r="1" spans="1:13">
      <c r="A1" s="44"/>
      <c r="B1" s="1"/>
      <c r="C1" s="1"/>
      <c r="D1" s="1"/>
      <c r="E1" s="1"/>
      <c r="F1" s="1"/>
      <c r="G1" s="1"/>
      <c r="H1" s="1"/>
      <c r="I1" s="1"/>
      <c r="J1" s="1"/>
      <c r="K1" s="44"/>
    </row>
    <row r="2" spans="1:13" s="42" customFormat="1" ht="86.25" customHeight="1">
      <c r="A2" s="41"/>
      <c r="B2" s="2"/>
      <c r="C2" s="2"/>
      <c r="D2" s="2"/>
      <c r="E2" s="2"/>
      <c r="F2" s="2"/>
      <c r="G2" s="2"/>
      <c r="H2" s="98" t="s">
        <v>113</v>
      </c>
      <c r="I2" s="98"/>
      <c r="J2" s="98"/>
      <c r="K2" s="98"/>
      <c r="M2" s="71"/>
    </row>
    <row r="3" spans="1:13" ht="15.75">
      <c r="A3" s="134" t="s">
        <v>34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</row>
    <row r="4" spans="1:13">
      <c r="A4" s="44"/>
      <c r="B4" s="1"/>
      <c r="C4" s="1"/>
      <c r="D4" s="1"/>
      <c r="E4" s="1"/>
      <c r="F4" s="1"/>
      <c r="G4" s="1"/>
      <c r="H4" s="1"/>
      <c r="I4" s="1"/>
      <c r="J4" s="1"/>
      <c r="K4" s="44"/>
    </row>
    <row r="5" spans="1:13" s="42" customFormat="1" ht="12.75" customHeight="1">
      <c r="A5" s="136" t="s">
        <v>14</v>
      </c>
      <c r="B5" s="137" t="s">
        <v>28</v>
      </c>
      <c r="C5" s="136" t="s">
        <v>29</v>
      </c>
      <c r="D5" s="136"/>
      <c r="E5" s="136"/>
      <c r="F5" s="136"/>
      <c r="G5" s="140" t="s">
        <v>74</v>
      </c>
      <c r="H5" s="140"/>
      <c r="I5" s="140"/>
      <c r="J5" s="141"/>
      <c r="K5" s="136" t="s">
        <v>30</v>
      </c>
      <c r="M5" s="71"/>
    </row>
    <row r="6" spans="1:13" s="42" customFormat="1" ht="12.75">
      <c r="A6" s="136"/>
      <c r="B6" s="138"/>
      <c r="C6" s="136"/>
      <c r="D6" s="136"/>
      <c r="E6" s="136"/>
      <c r="F6" s="136"/>
      <c r="G6" s="142"/>
      <c r="H6" s="142"/>
      <c r="I6" s="142"/>
      <c r="J6" s="143"/>
      <c r="K6" s="136"/>
      <c r="M6" s="71"/>
    </row>
    <row r="7" spans="1:13" s="42" customFormat="1" ht="70.5" customHeight="1">
      <c r="A7" s="136"/>
      <c r="B7" s="139"/>
      <c r="C7" s="83" t="s">
        <v>17</v>
      </c>
      <c r="D7" s="83" t="s">
        <v>31</v>
      </c>
      <c r="E7" s="83" t="s">
        <v>18</v>
      </c>
      <c r="F7" s="83" t="s">
        <v>19</v>
      </c>
      <c r="G7" s="83">
        <v>2018</v>
      </c>
      <c r="H7" s="83">
        <v>2019</v>
      </c>
      <c r="I7" s="83">
        <v>2020</v>
      </c>
      <c r="J7" s="83" t="s">
        <v>75</v>
      </c>
      <c r="K7" s="136"/>
      <c r="M7" s="72"/>
    </row>
    <row r="8" spans="1:13" s="42" customFormat="1" ht="22.5" customHeight="1">
      <c r="A8" s="124" t="s">
        <v>76</v>
      </c>
      <c r="B8" s="125"/>
      <c r="C8" s="125"/>
      <c r="D8" s="125"/>
      <c r="E8" s="125"/>
      <c r="F8" s="125"/>
      <c r="G8" s="125"/>
      <c r="H8" s="125"/>
      <c r="I8" s="125"/>
      <c r="J8" s="125"/>
      <c r="K8" s="126"/>
      <c r="M8" s="72"/>
    </row>
    <row r="9" spans="1:13" s="42" customFormat="1" ht="22.5" customHeight="1">
      <c r="A9" s="124" t="s">
        <v>80</v>
      </c>
      <c r="B9" s="125"/>
      <c r="C9" s="125"/>
      <c r="D9" s="125"/>
      <c r="E9" s="125"/>
      <c r="F9" s="125"/>
      <c r="G9" s="125"/>
      <c r="H9" s="125"/>
      <c r="I9" s="125"/>
      <c r="J9" s="125"/>
      <c r="K9" s="126"/>
      <c r="L9" s="45"/>
      <c r="M9" s="73"/>
    </row>
    <row r="10" spans="1:13" s="42" customFormat="1" ht="21" customHeight="1">
      <c r="A10" s="127" t="s">
        <v>81</v>
      </c>
      <c r="B10" s="128"/>
      <c r="C10" s="128"/>
      <c r="D10" s="128"/>
      <c r="E10" s="128"/>
      <c r="F10" s="128"/>
      <c r="G10" s="128"/>
      <c r="H10" s="128"/>
      <c r="I10" s="128"/>
      <c r="J10" s="128"/>
      <c r="K10" s="129"/>
      <c r="M10" s="74"/>
    </row>
    <row r="11" spans="1:13" s="42" customFormat="1" ht="22.5" customHeight="1">
      <c r="A11" s="127" t="s">
        <v>82</v>
      </c>
      <c r="B11" s="128"/>
      <c r="C11" s="128"/>
      <c r="D11" s="128"/>
      <c r="E11" s="128"/>
      <c r="F11" s="128"/>
      <c r="G11" s="128"/>
      <c r="H11" s="128"/>
      <c r="I11" s="128"/>
      <c r="J11" s="128"/>
      <c r="K11" s="129"/>
      <c r="M11" s="74"/>
    </row>
    <row r="12" spans="1:13" s="42" customFormat="1" ht="80.25" customHeight="1">
      <c r="A12" s="64" t="s">
        <v>106</v>
      </c>
      <c r="B12" s="122" t="s">
        <v>22</v>
      </c>
      <c r="C12" s="64"/>
      <c r="D12" s="64"/>
      <c r="E12" s="64"/>
      <c r="F12" s="64"/>
      <c r="G12" s="67">
        <f>G14+G15</f>
        <v>383372.30000000005</v>
      </c>
      <c r="H12" s="67">
        <f t="shared" ref="H12:J12" si="0">H14+H15</f>
        <v>383372.30000000005</v>
      </c>
      <c r="I12" s="67">
        <f t="shared" si="0"/>
        <v>383372.30000000005</v>
      </c>
      <c r="J12" s="67">
        <f t="shared" si="0"/>
        <v>1150116.9000000001</v>
      </c>
      <c r="K12" s="131" t="s">
        <v>35</v>
      </c>
      <c r="M12" s="74"/>
    </row>
    <row r="13" spans="1:13" s="42" customFormat="1" ht="15" customHeight="1">
      <c r="A13" s="65" t="s">
        <v>4</v>
      </c>
      <c r="B13" s="123"/>
      <c r="C13" s="64"/>
      <c r="D13" s="64"/>
      <c r="E13" s="64"/>
      <c r="F13" s="64"/>
      <c r="G13" s="64"/>
      <c r="H13" s="64"/>
      <c r="I13" s="64"/>
      <c r="J13" s="64"/>
      <c r="K13" s="132"/>
      <c r="M13" s="74"/>
    </row>
    <row r="14" spans="1:13" s="42" customFormat="1" ht="97.5" customHeight="1">
      <c r="A14" s="65" t="s">
        <v>107</v>
      </c>
      <c r="B14" s="123"/>
      <c r="C14" s="91" t="s">
        <v>45</v>
      </c>
      <c r="D14" s="91" t="s">
        <v>48</v>
      </c>
      <c r="E14" s="91" t="s">
        <v>65</v>
      </c>
      <c r="F14" s="91" t="s">
        <v>63</v>
      </c>
      <c r="G14" s="52">
        <v>226866.6</v>
      </c>
      <c r="H14" s="52">
        <v>226866.6</v>
      </c>
      <c r="I14" s="52">
        <v>226866.6</v>
      </c>
      <c r="J14" s="53">
        <f>G14+H14+I14</f>
        <v>680599.8</v>
      </c>
      <c r="K14" s="132"/>
      <c r="M14" s="74"/>
    </row>
    <row r="15" spans="1:13" s="42" customFormat="1" ht="42" customHeight="1">
      <c r="A15" s="86" t="s">
        <v>108</v>
      </c>
      <c r="B15" s="130"/>
      <c r="C15" s="5" t="s">
        <v>45</v>
      </c>
      <c r="D15" s="5" t="s">
        <v>48</v>
      </c>
      <c r="E15" s="5" t="s">
        <v>66</v>
      </c>
      <c r="F15" s="5">
        <v>810</v>
      </c>
      <c r="G15" s="55">
        <v>156505.70000000001</v>
      </c>
      <c r="H15" s="55">
        <v>156505.70000000001</v>
      </c>
      <c r="I15" s="55">
        <v>156505.70000000001</v>
      </c>
      <c r="J15" s="4">
        <f>G15+H15+I15</f>
        <v>469517.10000000003</v>
      </c>
      <c r="K15" s="133"/>
      <c r="M15" s="68"/>
    </row>
    <row r="16" spans="1:13" s="42" customFormat="1" ht="24.75" customHeight="1">
      <c r="A16" s="54" t="s">
        <v>110</v>
      </c>
      <c r="B16" s="122" t="s">
        <v>22</v>
      </c>
      <c r="C16" s="5"/>
      <c r="D16" s="5"/>
      <c r="E16" s="5"/>
      <c r="F16" s="5"/>
      <c r="G16" s="87">
        <f>G18</f>
        <v>0</v>
      </c>
      <c r="H16" s="87">
        <f t="shared" ref="H16:J16" si="1">H18</f>
        <v>0</v>
      </c>
      <c r="I16" s="87">
        <f t="shared" si="1"/>
        <v>0</v>
      </c>
      <c r="J16" s="87">
        <f t="shared" si="1"/>
        <v>0</v>
      </c>
      <c r="K16" s="119" t="s">
        <v>54</v>
      </c>
      <c r="M16" s="68"/>
    </row>
    <row r="17" spans="1:13" s="42" customFormat="1" ht="16.5" customHeight="1">
      <c r="A17" s="56" t="s">
        <v>4</v>
      </c>
      <c r="B17" s="123"/>
      <c r="C17" s="5"/>
      <c r="D17" s="5"/>
      <c r="E17" s="5"/>
      <c r="F17" s="5"/>
      <c r="G17" s="47"/>
      <c r="H17" s="47"/>
      <c r="I17" s="47"/>
      <c r="J17" s="4"/>
      <c r="K17" s="120"/>
      <c r="M17" s="68"/>
    </row>
    <row r="18" spans="1:13" s="42" customFormat="1" ht="51" customHeight="1">
      <c r="A18" s="56" t="s">
        <v>109</v>
      </c>
      <c r="B18" s="130"/>
      <c r="C18" s="5"/>
      <c r="D18" s="5"/>
      <c r="E18" s="5"/>
      <c r="F18" s="5"/>
      <c r="G18" s="47">
        <v>0</v>
      </c>
      <c r="H18" s="47">
        <v>0</v>
      </c>
      <c r="I18" s="47">
        <v>0</v>
      </c>
      <c r="J18" s="4">
        <f>G18+H18+I18</f>
        <v>0</v>
      </c>
      <c r="K18" s="121"/>
      <c r="M18" s="68"/>
    </row>
    <row r="19" spans="1:13" s="42" customFormat="1" ht="51" customHeight="1">
      <c r="A19" s="54" t="s">
        <v>111</v>
      </c>
      <c r="B19" s="122" t="s">
        <v>22</v>
      </c>
      <c r="C19" s="5"/>
      <c r="D19" s="5"/>
      <c r="E19" s="5"/>
      <c r="F19" s="5"/>
      <c r="G19" s="97">
        <f>G21</f>
        <v>0</v>
      </c>
      <c r="H19" s="97">
        <f t="shared" ref="H19:I19" si="2">H21</f>
        <v>0</v>
      </c>
      <c r="I19" s="97">
        <f t="shared" si="2"/>
        <v>0</v>
      </c>
      <c r="J19" s="4">
        <f>G19+H19+I19</f>
        <v>0</v>
      </c>
      <c r="K19" s="119" t="s">
        <v>54</v>
      </c>
      <c r="M19" s="68"/>
    </row>
    <row r="20" spans="1:13" s="42" customFormat="1" ht="18.75" customHeight="1">
      <c r="A20" s="56" t="s">
        <v>4</v>
      </c>
      <c r="B20" s="123"/>
      <c r="C20" s="5"/>
      <c r="D20" s="5"/>
      <c r="E20" s="5"/>
      <c r="F20" s="5"/>
      <c r="G20" s="47"/>
      <c r="H20" s="47"/>
      <c r="I20" s="47"/>
      <c r="J20" s="4"/>
      <c r="K20" s="120"/>
      <c r="M20" s="68"/>
    </row>
    <row r="21" spans="1:13" s="42" customFormat="1" ht="28.5" customHeight="1">
      <c r="A21" s="54" t="s">
        <v>112</v>
      </c>
      <c r="B21" s="123"/>
      <c r="C21" s="5"/>
      <c r="D21" s="5"/>
      <c r="E21" s="5"/>
      <c r="F21" s="5"/>
      <c r="G21" s="47">
        <v>0</v>
      </c>
      <c r="H21" s="47">
        <v>0</v>
      </c>
      <c r="I21" s="47">
        <v>0</v>
      </c>
      <c r="J21" s="4">
        <f>G21+H21+I21</f>
        <v>0</v>
      </c>
      <c r="K21" s="121"/>
      <c r="M21" s="68"/>
    </row>
    <row r="22" spans="1:13" ht="15" customHeight="1">
      <c r="A22" s="66" t="s">
        <v>72</v>
      </c>
      <c r="B22" s="57"/>
      <c r="C22" s="57"/>
      <c r="D22" s="57"/>
      <c r="E22" s="57"/>
      <c r="F22" s="57"/>
      <c r="G22" s="58">
        <f>G24+G25</f>
        <v>383372.30000000005</v>
      </c>
      <c r="H22" s="58">
        <f t="shared" ref="H22:J22" si="3">H24+H25</f>
        <v>383372.30000000005</v>
      </c>
      <c r="I22" s="58">
        <f t="shared" si="3"/>
        <v>383372.30000000005</v>
      </c>
      <c r="J22" s="58">
        <f t="shared" si="3"/>
        <v>1150116.9000000001</v>
      </c>
      <c r="K22" s="118"/>
      <c r="L22" s="59">
        <f>G22+H22+I22</f>
        <v>1150116.9000000001</v>
      </c>
      <c r="M22" s="74"/>
    </row>
    <row r="23" spans="1:13" ht="12.75">
      <c r="A23" s="66" t="s">
        <v>4</v>
      </c>
      <c r="B23" s="57"/>
      <c r="C23" s="57"/>
      <c r="D23" s="57"/>
      <c r="E23" s="57"/>
      <c r="F23" s="57"/>
      <c r="G23" s="58"/>
      <c r="H23" s="69"/>
      <c r="I23" s="69"/>
      <c r="J23" s="69"/>
      <c r="K23" s="118"/>
      <c r="M23" s="74"/>
    </row>
    <row r="24" spans="1:13" ht="14.25" customHeight="1">
      <c r="A24" s="66" t="s">
        <v>17</v>
      </c>
      <c r="B24" s="57"/>
      <c r="C24" s="10" t="s">
        <v>45</v>
      </c>
      <c r="D24" s="57"/>
      <c r="E24" s="57"/>
      <c r="F24" s="57"/>
      <c r="G24" s="58">
        <f>G12+G16+G19</f>
        <v>383372.30000000005</v>
      </c>
      <c r="H24" s="58">
        <f t="shared" ref="H24:I24" si="4">H12+H16+H19</f>
        <v>383372.30000000005</v>
      </c>
      <c r="I24" s="58">
        <f t="shared" si="4"/>
        <v>383372.30000000005</v>
      </c>
      <c r="J24" s="58">
        <f>J12+J16+J19</f>
        <v>1150116.9000000001</v>
      </c>
      <c r="K24" s="118"/>
      <c r="M24" s="68"/>
    </row>
    <row r="25" spans="1:13" ht="15" customHeight="1">
      <c r="A25" s="66" t="s">
        <v>73</v>
      </c>
      <c r="B25" s="57"/>
      <c r="C25" s="57"/>
      <c r="D25" s="57"/>
      <c r="E25" s="57"/>
      <c r="F25" s="57"/>
      <c r="G25" s="20">
        <v>0</v>
      </c>
      <c r="H25" s="20">
        <v>0</v>
      </c>
      <c r="I25" s="20">
        <v>0</v>
      </c>
      <c r="J25" s="58">
        <f>G25+H25+I25</f>
        <v>0</v>
      </c>
      <c r="K25" s="118"/>
      <c r="M25" s="74"/>
    </row>
    <row r="26" spans="1:13" ht="12.75">
      <c r="M26" s="74"/>
    </row>
    <row r="27" spans="1:13" ht="12.75">
      <c r="M27" s="74"/>
    </row>
  </sheetData>
  <mergeCells count="18">
    <mergeCell ref="H2:K2"/>
    <mergeCell ref="A3:K3"/>
    <mergeCell ref="K5:K7"/>
    <mergeCell ref="A5:A7"/>
    <mergeCell ref="B5:B7"/>
    <mergeCell ref="C5:F6"/>
    <mergeCell ref="G5:J6"/>
    <mergeCell ref="K22:K25"/>
    <mergeCell ref="K19:K21"/>
    <mergeCell ref="B19:B21"/>
    <mergeCell ref="A9:K9"/>
    <mergeCell ref="A8:K8"/>
    <mergeCell ref="A10:K10"/>
    <mergeCell ref="A11:K11"/>
    <mergeCell ref="B12:B15"/>
    <mergeCell ref="K12:K15"/>
    <mergeCell ref="B16:B18"/>
    <mergeCell ref="K16:K18"/>
  </mergeCells>
  <phoneticPr fontId="0" type="noConversion"/>
  <pageMargins left="0.7" right="0.7" top="0.75" bottom="0.75" header="0.3" footer="0.3"/>
  <pageSetup paperSize="9"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51"/>
  </sheetPr>
  <dimension ref="A1:ED22"/>
  <sheetViews>
    <sheetView zoomScale="80" zoomScaleNormal="80" zoomScaleSheetLayoutView="100" workbookViewId="0">
      <selection activeCell="Q18" sqref="Q18"/>
    </sheetView>
  </sheetViews>
  <sheetFormatPr defaultRowHeight="12.75"/>
  <cols>
    <col min="1" max="1" width="31.85546875" style="19" customWidth="1"/>
    <col min="2" max="2" width="15.140625" style="19" customWidth="1"/>
    <col min="3" max="3" width="8.140625" style="19" customWidth="1"/>
    <col min="4" max="4" width="8.28515625" style="19" customWidth="1"/>
    <col min="5" max="5" width="11.7109375" style="19" customWidth="1"/>
    <col min="6" max="6" width="8" style="19" customWidth="1"/>
    <col min="7" max="7" width="10.7109375" style="19" customWidth="1"/>
    <col min="8" max="8" width="10" style="19" customWidth="1"/>
    <col min="9" max="9" width="9.5703125" style="19" customWidth="1"/>
    <col min="10" max="10" width="11.7109375" style="19" customWidth="1"/>
    <col min="11" max="11" width="19.42578125" style="19" customWidth="1"/>
    <col min="12" max="134" width="9.140625" style="18"/>
    <col min="135" max="16384" width="9.140625" style="19"/>
  </cols>
  <sheetData>
    <row r="1" spans="1:134" s="2" customFormat="1" ht="75" customHeight="1">
      <c r="E1" s="48"/>
      <c r="F1" s="48"/>
      <c r="G1" s="48"/>
      <c r="H1" s="154" t="s">
        <v>101</v>
      </c>
      <c r="I1" s="154"/>
      <c r="J1" s="154"/>
      <c r="K1" s="154"/>
      <c r="L1" s="154"/>
      <c r="M1" s="154"/>
      <c r="N1" s="154"/>
      <c r="O1" s="98"/>
      <c r="P1" s="98"/>
      <c r="Q1" s="98"/>
      <c r="R1" s="98"/>
      <c r="S1" s="98"/>
      <c r="T1" s="98"/>
      <c r="U1" s="98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49"/>
      <c r="BF1" s="49"/>
      <c r="BG1" s="49"/>
      <c r="BH1" s="49"/>
      <c r="BI1" s="49"/>
      <c r="BJ1" s="49"/>
      <c r="BK1" s="49"/>
      <c r="BL1" s="49"/>
      <c r="BM1" s="49"/>
      <c r="BN1" s="49"/>
      <c r="BO1" s="49"/>
      <c r="BP1" s="49"/>
      <c r="BQ1" s="49"/>
      <c r="BR1" s="49"/>
      <c r="BS1" s="49"/>
      <c r="BT1" s="49"/>
      <c r="BU1" s="49"/>
      <c r="BV1" s="49"/>
      <c r="BW1" s="49"/>
      <c r="BX1" s="49"/>
      <c r="BY1" s="49"/>
      <c r="BZ1" s="49"/>
      <c r="CA1" s="49"/>
      <c r="CB1" s="49"/>
      <c r="CC1" s="49"/>
      <c r="CD1" s="49"/>
      <c r="CE1" s="49"/>
      <c r="CF1" s="49"/>
      <c r="CG1" s="49"/>
      <c r="CH1" s="49"/>
      <c r="CI1" s="49"/>
      <c r="CJ1" s="49"/>
      <c r="CK1" s="49"/>
      <c r="CL1" s="49"/>
      <c r="CM1" s="49"/>
      <c r="CN1" s="49"/>
      <c r="CO1" s="49"/>
      <c r="CP1" s="49"/>
      <c r="CQ1" s="49"/>
      <c r="CR1" s="49"/>
      <c r="CS1" s="49"/>
      <c r="CT1" s="49"/>
      <c r="CU1" s="49"/>
      <c r="CV1" s="49"/>
      <c r="CW1" s="49"/>
      <c r="CX1" s="49"/>
      <c r="CY1" s="49"/>
      <c r="CZ1" s="49"/>
      <c r="DA1" s="49"/>
      <c r="DB1" s="49"/>
      <c r="DC1" s="49"/>
      <c r="DD1" s="49"/>
      <c r="DE1" s="49"/>
      <c r="DF1" s="49"/>
      <c r="DG1" s="49"/>
      <c r="DH1" s="49"/>
      <c r="DI1" s="49"/>
      <c r="DJ1" s="49"/>
      <c r="DK1" s="49"/>
      <c r="DL1" s="49"/>
      <c r="DM1" s="49"/>
      <c r="DN1" s="49"/>
      <c r="DO1" s="49"/>
      <c r="DP1" s="49"/>
      <c r="DQ1" s="49"/>
      <c r="DR1" s="49"/>
      <c r="DS1" s="49"/>
      <c r="DT1" s="49"/>
      <c r="DU1" s="49"/>
      <c r="DV1" s="49"/>
      <c r="DW1" s="49"/>
      <c r="DX1" s="49"/>
      <c r="DY1" s="49"/>
      <c r="DZ1" s="49"/>
      <c r="EA1" s="49"/>
      <c r="EB1" s="49"/>
      <c r="EC1" s="49"/>
      <c r="ED1" s="49"/>
    </row>
    <row r="2" spans="1:134" ht="23.25" customHeight="1">
      <c r="A2" s="157" t="s">
        <v>44</v>
      </c>
      <c r="B2" s="157"/>
      <c r="C2" s="157"/>
      <c r="D2" s="157"/>
      <c r="E2" s="157"/>
      <c r="F2" s="157"/>
      <c r="G2" s="157"/>
      <c r="H2" s="157"/>
      <c r="I2" s="157"/>
      <c r="J2" s="157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  <c r="W2" s="117"/>
      <c r="X2" s="117"/>
      <c r="Y2" s="117"/>
      <c r="Z2" s="117"/>
      <c r="AA2" s="117"/>
      <c r="AB2" s="117"/>
      <c r="AC2" s="117"/>
      <c r="AD2" s="117"/>
      <c r="AE2" s="117"/>
      <c r="AF2" s="117"/>
      <c r="AG2" s="117"/>
      <c r="AH2" s="117"/>
    </row>
    <row r="3" spans="1:134" ht="0.75" customHeight="1">
      <c r="A3" s="137" t="s">
        <v>14</v>
      </c>
      <c r="B3" s="137" t="s">
        <v>28</v>
      </c>
      <c r="C3" s="155" t="s">
        <v>29</v>
      </c>
      <c r="D3" s="140"/>
      <c r="E3" s="140"/>
      <c r="F3" s="141"/>
      <c r="G3" s="124"/>
      <c r="H3" s="125"/>
      <c r="I3" s="125"/>
      <c r="J3" s="126"/>
      <c r="K3" s="50"/>
    </row>
    <row r="4" spans="1:134" s="17" customFormat="1" ht="21" customHeight="1">
      <c r="A4" s="138"/>
      <c r="B4" s="138"/>
      <c r="C4" s="156"/>
      <c r="D4" s="142"/>
      <c r="E4" s="142"/>
      <c r="F4" s="143"/>
      <c r="G4" s="124" t="s">
        <v>74</v>
      </c>
      <c r="H4" s="125"/>
      <c r="I4" s="125"/>
      <c r="J4" s="126"/>
      <c r="K4" s="137" t="s">
        <v>30</v>
      </c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8"/>
      <c r="CC4" s="18"/>
      <c r="CD4" s="18"/>
      <c r="CE4" s="18"/>
      <c r="CF4" s="18"/>
      <c r="CG4" s="18"/>
      <c r="CH4" s="18"/>
      <c r="CI4" s="18"/>
      <c r="CJ4" s="18"/>
      <c r="CK4" s="18"/>
      <c r="CL4" s="18"/>
      <c r="CM4" s="18"/>
      <c r="CN4" s="18"/>
      <c r="CO4" s="18"/>
      <c r="CP4" s="18"/>
      <c r="CQ4" s="18"/>
      <c r="CR4" s="18"/>
      <c r="CS4" s="18"/>
      <c r="CT4" s="18"/>
      <c r="CU4" s="18"/>
      <c r="CV4" s="18"/>
      <c r="CW4" s="18"/>
      <c r="CX4" s="18"/>
      <c r="CY4" s="18"/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</row>
    <row r="5" spans="1:134" s="17" customFormat="1" ht="58.5" customHeight="1">
      <c r="A5" s="139"/>
      <c r="B5" s="139"/>
      <c r="C5" s="78" t="s">
        <v>17</v>
      </c>
      <c r="D5" s="78" t="s">
        <v>31</v>
      </c>
      <c r="E5" s="78" t="s">
        <v>18</v>
      </c>
      <c r="F5" s="78" t="s">
        <v>19</v>
      </c>
      <c r="G5" s="78">
        <v>2018</v>
      </c>
      <c r="H5" s="78">
        <v>2019</v>
      </c>
      <c r="I5" s="78">
        <v>2020</v>
      </c>
      <c r="J5" s="78" t="s">
        <v>75</v>
      </c>
      <c r="K5" s="139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  <c r="DM5" s="18"/>
      <c r="DN5" s="18"/>
      <c r="DO5" s="18"/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/>
      <c r="EB5" s="18"/>
      <c r="EC5" s="18"/>
      <c r="ED5" s="18"/>
    </row>
    <row r="6" spans="1:134" s="17" customFormat="1" ht="22.5" customHeight="1">
      <c r="A6" s="124" t="s">
        <v>76</v>
      </c>
      <c r="B6" s="125"/>
      <c r="C6" s="125"/>
      <c r="D6" s="125"/>
      <c r="E6" s="125"/>
      <c r="F6" s="125"/>
      <c r="G6" s="125"/>
      <c r="H6" s="125"/>
      <c r="I6" s="125"/>
      <c r="J6" s="125"/>
      <c r="K6" s="126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  <c r="DM6" s="18"/>
      <c r="DN6" s="18"/>
      <c r="DO6" s="18"/>
      <c r="DP6" s="18"/>
      <c r="DQ6" s="18"/>
      <c r="DR6" s="18"/>
      <c r="DS6" s="18"/>
      <c r="DT6" s="18"/>
      <c r="DU6" s="18"/>
      <c r="DV6" s="18"/>
      <c r="DW6" s="18"/>
      <c r="DX6" s="18"/>
      <c r="DY6" s="18"/>
      <c r="DZ6" s="18"/>
      <c r="EA6" s="18"/>
      <c r="EB6" s="18"/>
      <c r="EC6" s="18"/>
      <c r="ED6" s="18"/>
    </row>
    <row r="7" spans="1:134" s="17" customFormat="1" ht="20.25" customHeight="1">
      <c r="A7" s="124" t="s">
        <v>33</v>
      </c>
      <c r="B7" s="125"/>
      <c r="C7" s="125"/>
      <c r="D7" s="125"/>
      <c r="E7" s="125"/>
      <c r="F7" s="125"/>
      <c r="G7" s="125"/>
      <c r="H7" s="125"/>
      <c r="I7" s="125"/>
      <c r="J7" s="125"/>
      <c r="K7" s="126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  <c r="EC7" s="18"/>
      <c r="ED7" s="18"/>
    </row>
    <row r="8" spans="1:134" s="76" customFormat="1" ht="20.25" customHeight="1">
      <c r="A8" s="151" t="s">
        <v>79</v>
      </c>
      <c r="B8" s="152"/>
      <c r="C8" s="152"/>
      <c r="D8" s="152"/>
      <c r="E8" s="152"/>
      <c r="F8" s="152"/>
      <c r="G8" s="152"/>
      <c r="H8" s="152"/>
      <c r="I8" s="152"/>
      <c r="J8" s="152"/>
      <c r="K8" s="153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49"/>
      <c r="CJ8" s="49"/>
      <c r="CK8" s="49"/>
      <c r="CL8" s="49"/>
      <c r="CM8" s="49"/>
      <c r="CN8" s="49"/>
      <c r="CO8" s="49"/>
      <c r="CP8" s="49"/>
      <c r="CQ8" s="49"/>
      <c r="CR8" s="49"/>
      <c r="CS8" s="49"/>
      <c r="CT8" s="49"/>
      <c r="CU8" s="49"/>
      <c r="CV8" s="49"/>
      <c r="CW8" s="49"/>
      <c r="CX8" s="49"/>
      <c r="CY8" s="49"/>
      <c r="CZ8" s="49"/>
      <c r="DA8" s="49"/>
      <c r="DB8" s="49"/>
      <c r="DC8" s="49"/>
      <c r="DD8" s="49"/>
      <c r="DE8" s="49"/>
      <c r="DF8" s="49"/>
      <c r="DG8" s="49"/>
      <c r="DH8" s="49"/>
      <c r="DI8" s="49"/>
      <c r="DJ8" s="49"/>
      <c r="DK8" s="49"/>
      <c r="DL8" s="49"/>
      <c r="DM8" s="49"/>
      <c r="DN8" s="49"/>
      <c r="DO8" s="49"/>
      <c r="DP8" s="49"/>
      <c r="DQ8" s="49"/>
      <c r="DR8" s="49"/>
      <c r="DS8" s="49"/>
      <c r="DT8" s="49"/>
      <c r="DU8" s="49"/>
      <c r="DV8" s="49"/>
      <c r="DW8" s="49"/>
      <c r="DX8" s="49"/>
      <c r="DY8" s="49"/>
      <c r="DZ8" s="49"/>
      <c r="EA8" s="49"/>
      <c r="EB8" s="49"/>
      <c r="EC8" s="49"/>
      <c r="ED8" s="49"/>
    </row>
    <row r="9" spans="1:134" s="76" customFormat="1" ht="30.75" customHeight="1">
      <c r="A9" s="151" t="s">
        <v>60</v>
      </c>
      <c r="B9" s="152"/>
      <c r="C9" s="152"/>
      <c r="D9" s="152"/>
      <c r="E9" s="152"/>
      <c r="F9" s="152"/>
      <c r="G9" s="152"/>
      <c r="H9" s="152"/>
      <c r="I9" s="152"/>
      <c r="J9" s="152"/>
      <c r="K9" s="153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  <c r="CB9" s="49"/>
      <c r="CC9" s="49"/>
      <c r="CD9" s="49"/>
      <c r="CE9" s="49"/>
      <c r="CF9" s="49"/>
      <c r="CG9" s="49"/>
      <c r="CH9" s="49"/>
      <c r="CI9" s="49"/>
      <c r="CJ9" s="49"/>
      <c r="CK9" s="49"/>
      <c r="CL9" s="49"/>
      <c r="CM9" s="49"/>
      <c r="CN9" s="49"/>
      <c r="CO9" s="49"/>
      <c r="CP9" s="49"/>
      <c r="CQ9" s="49"/>
      <c r="CR9" s="49"/>
      <c r="CS9" s="49"/>
      <c r="CT9" s="49"/>
      <c r="CU9" s="49"/>
      <c r="CV9" s="49"/>
      <c r="CW9" s="49"/>
      <c r="CX9" s="49"/>
      <c r="CY9" s="49"/>
      <c r="CZ9" s="49"/>
      <c r="DA9" s="49"/>
      <c r="DB9" s="49"/>
      <c r="DC9" s="49"/>
      <c r="DD9" s="49"/>
      <c r="DE9" s="49"/>
      <c r="DF9" s="49"/>
      <c r="DG9" s="49"/>
      <c r="DH9" s="49"/>
      <c r="DI9" s="49"/>
      <c r="DJ9" s="49"/>
      <c r="DK9" s="49"/>
      <c r="DL9" s="49"/>
      <c r="DM9" s="49"/>
      <c r="DN9" s="49"/>
      <c r="DO9" s="49"/>
      <c r="DP9" s="49"/>
      <c r="DQ9" s="49"/>
      <c r="DR9" s="49"/>
      <c r="DS9" s="49"/>
      <c r="DT9" s="49"/>
      <c r="DU9" s="49"/>
      <c r="DV9" s="49"/>
      <c r="DW9" s="49"/>
      <c r="DX9" s="49"/>
      <c r="DY9" s="49"/>
      <c r="DZ9" s="49"/>
      <c r="EA9" s="49"/>
      <c r="EB9" s="49"/>
      <c r="EC9" s="49"/>
      <c r="ED9" s="49"/>
    </row>
    <row r="10" spans="1:134" s="49" customFormat="1" ht="39.75" customHeight="1">
      <c r="A10" s="80" t="s">
        <v>102</v>
      </c>
      <c r="B10" s="99" t="s">
        <v>22</v>
      </c>
      <c r="C10" s="5"/>
      <c r="D10" s="5"/>
      <c r="E10" s="5"/>
      <c r="F10" s="28"/>
      <c r="G10" s="79">
        <f>G12+G13</f>
        <v>2733.6</v>
      </c>
      <c r="H10" s="79">
        <f t="shared" ref="H10:J10" si="0">H12+H13</f>
        <v>2733.6</v>
      </c>
      <c r="I10" s="79">
        <f t="shared" si="0"/>
        <v>2733.6</v>
      </c>
      <c r="J10" s="79">
        <f t="shared" si="0"/>
        <v>8200.7999999999993</v>
      </c>
      <c r="K10" s="148" t="s">
        <v>54</v>
      </c>
    </row>
    <row r="11" spans="1:134" s="49" customFormat="1" ht="15" customHeight="1">
      <c r="A11" s="9" t="s">
        <v>4</v>
      </c>
      <c r="B11" s="109"/>
      <c r="C11" s="5"/>
      <c r="D11" s="5"/>
      <c r="E11" s="5"/>
      <c r="F11" s="28"/>
      <c r="G11" s="77"/>
      <c r="H11" s="51"/>
      <c r="I11" s="51"/>
      <c r="J11" s="4"/>
      <c r="K11" s="149"/>
    </row>
    <row r="12" spans="1:134" s="49" customFormat="1" ht="54.75" customHeight="1">
      <c r="A12" s="9" t="s">
        <v>103</v>
      </c>
      <c r="B12" s="109"/>
      <c r="C12" s="5" t="s">
        <v>45</v>
      </c>
      <c r="D12" s="5" t="s">
        <v>46</v>
      </c>
      <c r="E12" s="5" t="s">
        <v>62</v>
      </c>
      <c r="F12" s="28">
        <v>110</v>
      </c>
      <c r="G12" s="47">
        <v>2733.6</v>
      </c>
      <c r="H12" s="47">
        <v>2733.6</v>
      </c>
      <c r="I12" s="47">
        <v>2733.6</v>
      </c>
      <c r="J12" s="4">
        <f>G12+H12+I12</f>
        <v>8200.7999999999993</v>
      </c>
      <c r="K12" s="149"/>
    </row>
    <row r="13" spans="1:134" s="49" customFormat="1" ht="39" customHeight="1">
      <c r="A13" s="9" t="s">
        <v>118</v>
      </c>
      <c r="B13" s="100"/>
      <c r="C13" s="5" t="s">
        <v>45</v>
      </c>
      <c r="D13" s="5" t="s">
        <v>46</v>
      </c>
      <c r="E13" s="5" t="s">
        <v>92</v>
      </c>
      <c r="F13" s="28">
        <v>110</v>
      </c>
      <c r="G13" s="51">
        <v>0</v>
      </c>
      <c r="H13" s="51">
        <v>0</v>
      </c>
      <c r="I13" s="51">
        <v>0</v>
      </c>
      <c r="J13" s="4">
        <f t="shared" ref="J13" si="1">G13+H13+I13</f>
        <v>0</v>
      </c>
      <c r="K13" s="150"/>
    </row>
    <row r="14" spans="1:134" s="49" customFormat="1" ht="51.75" customHeight="1">
      <c r="A14" s="80" t="s">
        <v>104</v>
      </c>
      <c r="B14" s="99" t="s">
        <v>22</v>
      </c>
      <c r="C14" s="5"/>
      <c r="D14" s="5"/>
      <c r="E14" s="5"/>
      <c r="F14" s="28"/>
      <c r="G14" s="79">
        <f>G16</f>
        <v>48.6</v>
      </c>
      <c r="H14" s="79">
        <f t="shared" ref="H14:J14" si="2">H16</f>
        <v>48.6</v>
      </c>
      <c r="I14" s="79">
        <f t="shared" si="2"/>
        <v>48.6</v>
      </c>
      <c r="J14" s="79">
        <f t="shared" si="2"/>
        <v>145.80000000000001</v>
      </c>
      <c r="K14" s="148" t="s">
        <v>116</v>
      </c>
    </row>
    <row r="15" spans="1:134" s="49" customFormat="1" ht="15" customHeight="1">
      <c r="A15" s="9" t="s">
        <v>4</v>
      </c>
      <c r="B15" s="109"/>
      <c r="C15" s="5"/>
      <c r="D15" s="5"/>
      <c r="E15" s="5"/>
      <c r="F15" s="28"/>
      <c r="G15" s="47"/>
      <c r="H15" s="47"/>
      <c r="I15" s="47"/>
      <c r="J15" s="4"/>
      <c r="K15" s="149"/>
    </row>
    <row r="16" spans="1:134" s="49" customFormat="1" ht="39.75" customHeight="1">
      <c r="A16" s="9" t="s">
        <v>105</v>
      </c>
      <c r="B16" s="100"/>
      <c r="C16" s="5" t="s">
        <v>45</v>
      </c>
      <c r="D16" s="5" t="s">
        <v>46</v>
      </c>
      <c r="E16" s="5" t="s">
        <v>62</v>
      </c>
      <c r="F16" s="28">
        <v>240</v>
      </c>
      <c r="G16" s="77">
        <v>48.6</v>
      </c>
      <c r="H16" s="77">
        <v>48.6</v>
      </c>
      <c r="I16" s="77">
        <v>48.6</v>
      </c>
      <c r="J16" s="4">
        <f t="shared" ref="J16" si="3">G16+H16+I16</f>
        <v>145.80000000000001</v>
      </c>
      <c r="K16" s="150"/>
    </row>
    <row r="17" spans="1:134" s="49" customFormat="1" ht="18" customHeight="1">
      <c r="A17" s="145" t="s">
        <v>117</v>
      </c>
      <c r="B17" s="146"/>
      <c r="C17" s="146"/>
      <c r="D17" s="146"/>
      <c r="E17" s="146"/>
      <c r="F17" s="146"/>
      <c r="G17" s="146"/>
      <c r="H17" s="146"/>
      <c r="I17" s="146"/>
      <c r="J17" s="146"/>
      <c r="K17" s="147"/>
    </row>
    <row r="18" spans="1:134" s="49" customFormat="1" ht="91.5" customHeight="1">
      <c r="A18" s="9" t="s">
        <v>119</v>
      </c>
      <c r="B18" s="93" t="s">
        <v>22</v>
      </c>
      <c r="C18" s="9"/>
      <c r="D18" s="9"/>
      <c r="E18" s="9"/>
      <c r="F18" s="9"/>
      <c r="G18" s="4">
        <v>0</v>
      </c>
      <c r="H18" s="4">
        <v>0</v>
      </c>
      <c r="I18" s="4">
        <v>0</v>
      </c>
      <c r="J18" s="4">
        <f>G18+H18+I18</f>
        <v>0</v>
      </c>
      <c r="K18" s="94" t="s">
        <v>116</v>
      </c>
    </row>
    <row r="19" spans="1:134" s="2" customFormat="1">
      <c r="A19" s="16" t="s">
        <v>72</v>
      </c>
      <c r="B19" s="76"/>
      <c r="C19" s="76"/>
      <c r="D19" s="76"/>
      <c r="E19" s="76"/>
      <c r="F19" s="76"/>
      <c r="G19" s="20">
        <f>G21+G22</f>
        <v>2782.2</v>
      </c>
      <c r="H19" s="20">
        <f t="shared" ref="H19:J19" si="4">H21+H22</f>
        <v>2782.2</v>
      </c>
      <c r="I19" s="20">
        <f t="shared" si="4"/>
        <v>2782.2</v>
      </c>
      <c r="J19" s="20">
        <f t="shared" si="4"/>
        <v>8346.5999999999985</v>
      </c>
      <c r="K19" s="144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/>
      <c r="CA19" s="49"/>
      <c r="CB19" s="49"/>
      <c r="CC19" s="49"/>
      <c r="CD19" s="49"/>
      <c r="CE19" s="49"/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  <c r="CU19" s="49"/>
      <c r="CV19" s="49"/>
      <c r="CW19" s="49"/>
      <c r="CX19" s="49"/>
      <c r="CY19" s="49"/>
      <c r="CZ19" s="49"/>
      <c r="DA19" s="49"/>
      <c r="DB19" s="49"/>
      <c r="DC19" s="49"/>
      <c r="DD19" s="49"/>
      <c r="DE19" s="49"/>
      <c r="DF19" s="49"/>
      <c r="DG19" s="49"/>
      <c r="DH19" s="49"/>
      <c r="DI19" s="49"/>
      <c r="DJ19" s="49"/>
      <c r="DK19" s="49"/>
      <c r="DL19" s="49"/>
      <c r="DM19" s="49"/>
      <c r="DN19" s="49"/>
      <c r="DO19" s="49"/>
      <c r="DP19" s="49"/>
      <c r="DQ19" s="49"/>
      <c r="DR19" s="49"/>
      <c r="DS19" s="49"/>
      <c r="DT19" s="49"/>
      <c r="DU19" s="49"/>
      <c r="DV19" s="49"/>
      <c r="DW19" s="49"/>
      <c r="DX19" s="49"/>
      <c r="DY19" s="49"/>
      <c r="DZ19" s="49"/>
      <c r="EA19" s="49"/>
      <c r="EB19" s="49"/>
      <c r="EC19" s="49"/>
      <c r="ED19" s="49"/>
    </row>
    <row r="20" spans="1:134" s="2" customFormat="1">
      <c r="A20" s="16" t="s">
        <v>4</v>
      </c>
      <c r="B20" s="76"/>
      <c r="C20" s="76"/>
      <c r="D20" s="76"/>
      <c r="E20" s="76"/>
      <c r="F20" s="76"/>
      <c r="G20" s="50"/>
      <c r="H20" s="50"/>
      <c r="I20" s="50"/>
      <c r="J20" s="50"/>
      <c r="K20" s="144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  <c r="BE20" s="49"/>
      <c r="BF20" s="49"/>
      <c r="BG20" s="49"/>
      <c r="BH20" s="49"/>
      <c r="BI20" s="49"/>
      <c r="BJ20" s="49"/>
      <c r="BK20" s="49"/>
      <c r="BL20" s="49"/>
      <c r="BM20" s="49"/>
      <c r="BN20" s="49"/>
      <c r="BO20" s="49"/>
      <c r="BP20" s="49"/>
      <c r="BQ20" s="49"/>
      <c r="BR20" s="49"/>
      <c r="BS20" s="49"/>
      <c r="BT20" s="49"/>
      <c r="BU20" s="49"/>
      <c r="BV20" s="49"/>
      <c r="BW20" s="49"/>
      <c r="BX20" s="49"/>
      <c r="BY20" s="49"/>
      <c r="BZ20" s="49"/>
      <c r="CA20" s="49"/>
      <c r="CB20" s="49"/>
      <c r="CC20" s="49"/>
      <c r="CD20" s="49"/>
      <c r="CE20" s="49"/>
      <c r="CF20" s="49"/>
      <c r="CG20" s="49"/>
      <c r="CH20" s="49"/>
      <c r="CI20" s="49"/>
      <c r="CJ20" s="49"/>
      <c r="CK20" s="49"/>
      <c r="CL20" s="49"/>
      <c r="CM20" s="49"/>
      <c r="CN20" s="49"/>
      <c r="CO20" s="49"/>
      <c r="CP20" s="49"/>
      <c r="CQ20" s="49"/>
      <c r="CR20" s="49"/>
      <c r="CS20" s="49"/>
      <c r="CT20" s="49"/>
      <c r="CU20" s="49"/>
      <c r="CV20" s="49"/>
      <c r="CW20" s="49"/>
      <c r="CX20" s="49"/>
      <c r="CY20" s="49"/>
      <c r="CZ20" s="49"/>
      <c r="DA20" s="49"/>
      <c r="DB20" s="49"/>
      <c r="DC20" s="49"/>
      <c r="DD20" s="49"/>
      <c r="DE20" s="49"/>
      <c r="DF20" s="49"/>
      <c r="DG20" s="49"/>
      <c r="DH20" s="49"/>
      <c r="DI20" s="49"/>
      <c r="DJ20" s="49"/>
      <c r="DK20" s="49"/>
      <c r="DL20" s="49"/>
      <c r="DM20" s="49"/>
      <c r="DN20" s="49"/>
      <c r="DO20" s="49"/>
      <c r="DP20" s="49"/>
      <c r="DQ20" s="49"/>
      <c r="DR20" s="49"/>
      <c r="DS20" s="49"/>
      <c r="DT20" s="49"/>
      <c r="DU20" s="49"/>
      <c r="DV20" s="49"/>
      <c r="DW20" s="49"/>
      <c r="DX20" s="49"/>
      <c r="DY20" s="49"/>
      <c r="DZ20" s="49"/>
      <c r="EA20" s="49"/>
      <c r="EB20" s="49"/>
      <c r="EC20" s="49"/>
      <c r="ED20" s="49"/>
    </row>
    <row r="21" spans="1:134" s="2" customFormat="1" ht="13.5" customHeight="1">
      <c r="A21" s="16" t="s">
        <v>17</v>
      </c>
      <c r="B21" s="76"/>
      <c r="C21" s="10" t="s">
        <v>45</v>
      </c>
      <c r="D21" s="76"/>
      <c r="E21" s="76"/>
      <c r="F21" s="76"/>
      <c r="G21" s="20">
        <f>G10+G14+G18</f>
        <v>2782.2</v>
      </c>
      <c r="H21" s="20">
        <f t="shared" ref="H21:J21" si="5">H10+H14+H18</f>
        <v>2782.2</v>
      </c>
      <c r="I21" s="20">
        <f t="shared" si="5"/>
        <v>2782.2</v>
      </c>
      <c r="J21" s="20">
        <f t="shared" si="5"/>
        <v>8346.5999999999985</v>
      </c>
      <c r="K21" s="144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  <c r="BE21" s="49"/>
      <c r="BF21" s="49"/>
      <c r="BG21" s="49"/>
      <c r="BH21" s="49"/>
      <c r="BI21" s="49"/>
      <c r="BJ21" s="49"/>
      <c r="BK21" s="49"/>
      <c r="BL21" s="49"/>
      <c r="BM21" s="49"/>
      <c r="BN21" s="49"/>
      <c r="BO21" s="49"/>
      <c r="BP21" s="49"/>
      <c r="BQ21" s="49"/>
      <c r="BR21" s="49"/>
      <c r="BS21" s="49"/>
      <c r="BT21" s="49"/>
      <c r="BU21" s="49"/>
      <c r="BV21" s="49"/>
      <c r="BW21" s="49"/>
      <c r="BX21" s="49"/>
      <c r="BY21" s="49"/>
      <c r="BZ21" s="49"/>
      <c r="CA21" s="49"/>
      <c r="CB21" s="49"/>
      <c r="CC21" s="49"/>
      <c r="CD21" s="49"/>
      <c r="CE21" s="49"/>
      <c r="CF21" s="49"/>
      <c r="CG21" s="49"/>
      <c r="CH21" s="49"/>
      <c r="CI21" s="49"/>
      <c r="CJ21" s="49"/>
      <c r="CK21" s="49"/>
      <c r="CL21" s="49"/>
      <c r="CM21" s="49"/>
      <c r="CN21" s="49"/>
      <c r="CO21" s="49"/>
      <c r="CP21" s="49"/>
      <c r="CQ21" s="49"/>
      <c r="CR21" s="49"/>
      <c r="CS21" s="49"/>
      <c r="CT21" s="49"/>
      <c r="CU21" s="49"/>
      <c r="CV21" s="49"/>
      <c r="CW21" s="49"/>
      <c r="CX21" s="49"/>
      <c r="CY21" s="49"/>
      <c r="CZ21" s="49"/>
      <c r="DA21" s="49"/>
      <c r="DB21" s="49"/>
      <c r="DC21" s="49"/>
      <c r="DD21" s="49"/>
      <c r="DE21" s="49"/>
      <c r="DF21" s="49"/>
      <c r="DG21" s="49"/>
      <c r="DH21" s="49"/>
      <c r="DI21" s="49"/>
      <c r="DJ21" s="49"/>
      <c r="DK21" s="49"/>
      <c r="DL21" s="49"/>
      <c r="DM21" s="49"/>
      <c r="DN21" s="49"/>
      <c r="DO21" s="49"/>
      <c r="DP21" s="49"/>
      <c r="DQ21" s="49"/>
      <c r="DR21" s="49"/>
      <c r="DS21" s="49"/>
      <c r="DT21" s="49"/>
      <c r="DU21" s="49"/>
      <c r="DV21" s="49"/>
      <c r="DW21" s="49"/>
      <c r="DX21" s="49"/>
      <c r="DY21" s="49"/>
      <c r="DZ21" s="49"/>
      <c r="EA21" s="49"/>
      <c r="EB21" s="49"/>
      <c r="EC21" s="49"/>
      <c r="ED21" s="49"/>
    </row>
    <row r="22" spans="1:134" s="2" customFormat="1" ht="15" customHeight="1">
      <c r="A22" s="16" t="s">
        <v>73</v>
      </c>
      <c r="B22" s="76"/>
      <c r="C22" s="76"/>
      <c r="D22" s="76"/>
      <c r="E22" s="76"/>
      <c r="F22" s="76"/>
      <c r="G22" s="20">
        <v>0</v>
      </c>
      <c r="H22" s="20">
        <v>0</v>
      </c>
      <c r="I22" s="20">
        <v>0</v>
      </c>
      <c r="J22" s="20">
        <v>0</v>
      </c>
      <c r="K22" s="144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  <c r="BH22" s="49"/>
      <c r="BI22" s="49"/>
      <c r="BJ22" s="49"/>
      <c r="BK22" s="49"/>
      <c r="BL22" s="49"/>
      <c r="BM22" s="49"/>
      <c r="BN22" s="49"/>
      <c r="BO22" s="49"/>
      <c r="BP22" s="49"/>
      <c r="BQ22" s="49"/>
      <c r="BR22" s="49"/>
      <c r="BS22" s="49"/>
      <c r="BT22" s="49"/>
      <c r="BU22" s="49"/>
      <c r="BV22" s="49"/>
      <c r="BW22" s="49"/>
      <c r="BX22" s="49"/>
      <c r="BY22" s="49"/>
      <c r="BZ22" s="49"/>
      <c r="CA22" s="49"/>
      <c r="CB22" s="49"/>
      <c r="CC22" s="49"/>
      <c r="CD22" s="49"/>
      <c r="CE22" s="49"/>
      <c r="CF22" s="49"/>
      <c r="CG22" s="49"/>
      <c r="CH22" s="49"/>
      <c r="CI22" s="49"/>
      <c r="CJ22" s="49"/>
      <c r="CK22" s="49"/>
      <c r="CL22" s="49"/>
      <c r="CM22" s="49"/>
      <c r="CN22" s="49"/>
      <c r="CO22" s="49"/>
      <c r="CP22" s="49"/>
      <c r="CQ22" s="49"/>
      <c r="CR22" s="49"/>
      <c r="CS22" s="49"/>
      <c r="CT22" s="49"/>
      <c r="CU22" s="49"/>
      <c r="CV22" s="49"/>
      <c r="CW22" s="49"/>
      <c r="CX22" s="49"/>
      <c r="CY22" s="49"/>
      <c r="CZ22" s="49"/>
      <c r="DA22" s="49"/>
      <c r="DB22" s="49"/>
      <c r="DC22" s="49"/>
      <c r="DD22" s="49"/>
      <c r="DE22" s="49"/>
      <c r="DF22" s="49"/>
      <c r="DG22" s="49"/>
      <c r="DH22" s="49"/>
      <c r="DI22" s="49"/>
      <c r="DJ22" s="49"/>
      <c r="DK22" s="49"/>
      <c r="DL22" s="49"/>
      <c r="DM22" s="49"/>
      <c r="DN22" s="49"/>
      <c r="DO22" s="49"/>
      <c r="DP22" s="49"/>
      <c r="DQ22" s="49"/>
      <c r="DR22" s="49"/>
      <c r="DS22" s="49"/>
      <c r="DT22" s="49"/>
      <c r="DU22" s="49"/>
      <c r="DV22" s="49"/>
      <c r="DW22" s="49"/>
      <c r="DX22" s="49"/>
      <c r="DY22" s="49"/>
      <c r="DZ22" s="49"/>
      <c r="EA22" s="49"/>
      <c r="EB22" s="49"/>
      <c r="EC22" s="49"/>
      <c r="ED22" s="49"/>
    </row>
  </sheetData>
  <mergeCells count="21">
    <mergeCell ref="W2:AH2"/>
    <mergeCell ref="C3:F4"/>
    <mergeCell ref="G3:J3"/>
    <mergeCell ref="G4:J4"/>
    <mergeCell ref="A2:J2"/>
    <mergeCell ref="A3:A5"/>
    <mergeCell ref="B3:B5"/>
    <mergeCell ref="K2:U2"/>
    <mergeCell ref="K4:K5"/>
    <mergeCell ref="O1:U1"/>
    <mergeCell ref="H1:N1"/>
    <mergeCell ref="A6:K6"/>
    <mergeCell ref="A7:K7"/>
    <mergeCell ref="K10:K13"/>
    <mergeCell ref="K19:K22"/>
    <mergeCell ref="A17:K17"/>
    <mergeCell ref="B14:B16"/>
    <mergeCell ref="K14:K16"/>
    <mergeCell ref="A8:K8"/>
    <mergeCell ref="A9:K9"/>
    <mergeCell ref="B10:B13"/>
  </mergeCells>
  <phoneticPr fontId="0" type="noConversion"/>
  <pageMargins left="0.7" right="0.7" top="0.75" bottom="0.75" header="0.3" footer="0.3"/>
  <pageSetup paperSize="9" scale="5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indexed="13"/>
  </sheetPr>
  <dimension ref="A1:L17"/>
  <sheetViews>
    <sheetView zoomScale="70" zoomScaleNormal="70" zoomScaleSheetLayoutView="100" workbookViewId="0">
      <selection activeCell="K31" sqref="K31"/>
    </sheetView>
  </sheetViews>
  <sheetFormatPr defaultRowHeight="15"/>
  <cols>
    <col min="1" max="1" width="34" style="3" customWidth="1"/>
    <col min="2" max="2" width="19.140625" style="3" customWidth="1"/>
    <col min="3" max="4" width="9.140625" style="3"/>
    <col min="5" max="5" width="11.85546875" style="3" customWidth="1"/>
    <col min="6" max="6" width="9.140625" style="3"/>
    <col min="7" max="8" width="11" style="3" bestFit="1" customWidth="1"/>
    <col min="9" max="9" width="9.140625" style="3"/>
    <col min="10" max="10" width="11" style="3" bestFit="1" customWidth="1"/>
    <col min="11" max="11" width="41" style="3" customWidth="1"/>
    <col min="12" max="12" width="16.85546875" style="3" customWidth="1"/>
    <col min="13" max="16384" width="9.140625" style="3"/>
  </cols>
  <sheetData>
    <row r="1" spans="1:12" s="42" customFormat="1" ht="93.75" customHeight="1">
      <c r="A1" s="41"/>
      <c r="B1" s="2"/>
      <c r="C1" s="2"/>
      <c r="D1" s="2"/>
      <c r="E1" s="2"/>
      <c r="F1" s="2"/>
      <c r="G1" s="2"/>
      <c r="H1" s="98" t="s">
        <v>100</v>
      </c>
      <c r="I1" s="98"/>
      <c r="J1" s="98"/>
      <c r="K1" s="98"/>
    </row>
    <row r="2" spans="1:12" s="43" customFormat="1" ht="15.75">
      <c r="A2" s="134" t="s">
        <v>34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</row>
    <row r="3" spans="1:12" s="43" customFormat="1" ht="12">
      <c r="A3" s="44"/>
      <c r="B3" s="1"/>
      <c r="C3" s="1"/>
      <c r="D3" s="1"/>
      <c r="E3" s="1"/>
      <c r="F3" s="1"/>
      <c r="G3" s="1"/>
      <c r="H3" s="1"/>
      <c r="I3" s="1"/>
      <c r="J3" s="1"/>
      <c r="K3" s="44"/>
    </row>
    <row r="4" spans="1:12" s="42" customFormat="1" ht="12.75">
      <c r="A4" s="136" t="s">
        <v>14</v>
      </c>
      <c r="B4" s="136" t="s">
        <v>28</v>
      </c>
      <c r="C4" s="136" t="s">
        <v>29</v>
      </c>
      <c r="D4" s="136"/>
      <c r="E4" s="136"/>
      <c r="F4" s="136"/>
      <c r="G4" s="136" t="s">
        <v>74</v>
      </c>
      <c r="H4" s="136"/>
      <c r="I4" s="136"/>
      <c r="J4" s="136"/>
      <c r="K4" s="136" t="s">
        <v>30</v>
      </c>
    </row>
    <row r="5" spans="1:12" s="42" customFormat="1" ht="12.75">
      <c r="A5" s="136"/>
      <c r="B5" s="136"/>
      <c r="C5" s="136"/>
      <c r="D5" s="136"/>
      <c r="E5" s="136"/>
      <c r="F5" s="136"/>
      <c r="G5" s="136"/>
      <c r="H5" s="136"/>
      <c r="I5" s="136"/>
      <c r="J5" s="136"/>
      <c r="K5" s="136"/>
    </row>
    <row r="6" spans="1:12" s="42" customFormat="1" ht="40.5" customHeight="1">
      <c r="A6" s="136"/>
      <c r="B6" s="136"/>
      <c r="C6" s="83" t="s">
        <v>17</v>
      </c>
      <c r="D6" s="83" t="s">
        <v>31</v>
      </c>
      <c r="E6" s="83" t="s">
        <v>18</v>
      </c>
      <c r="F6" s="83" t="s">
        <v>19</v>
      </c>
      <c r="G6" s="83">
        <v>2018</v>
      </c>
      <c r="H6" s="83">
        <v>2019</v>
      </c>
      <c r="I6" s="83">
        <v>2020</v>
      </c>
      <c r="J6" s="83" t="s">
        <v>75</v>
      </c>
      <c r="K6" s="136"/>
    </row>
    <row r="7" spans="1:12" s="42" customFormat="1" ht="26.25" customHeight="1">
      <c r="A7" s="136" t="s">
        <v>76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</row>
    <row r="8" spans="1:12" s="42" customFormat="1" ht="21.75" customHeight="1">
      <c r="A8" s="136" t="s">
        <v>41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45"/>
    </row>
    <row r="9" spans="1:12" s="42" customFormat="1" ht="19.5" customHeight="1">
      <c r="A9" s="162" t="s">
        <v>77</v>
      </c>
      <c r="B9" s="162"/>
      <c r="C9" s="162"/>
      <c r="D9" s="162"/>
      <c r="E9" s="162"/>
      <c r="F9" s="162"/>
      <c r="G9" s="162"/>
      <c r="H9" s="162"/>
      <c r="I9" s="162"/>
      <c r="J9" s="162"/>
      <c r="K9" s="162"/>
      <c r="L9" s="46"/>
    </row>
    <row r="10" spans="1:12" s="42" customFormat="1" ht="24.75" customHeight="1">
      <c r="A10" s="163" t="s">
        <v>78</v>
      </c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46"/>
    </row>
    <row r="11" spans="1:12" ht="57.75" customHeight="1">
      <c r="A11" s="88" t="s">
        <v>94</v>
      </c>
      <c r="B11" s="12" t="s">
        <v>22</v>
      </c>
      <c r="C11" s="7"/>
      <c r="D11" s="7"/>
      <c r="E11" s="7"/>
      <c r="F11" s="8"/>
      <c r="G11" s="87">
        <f>G13</f>
        <v>160</v>
      </c>
      <c r="H11" s="96">
        <f t="shared" ref="H11:I11" si="0">H13</f>
        <v>160</v>
      </c>
      <c r="I11" s="96">
        <f t="shared" si="0"/>
        <v>160</v>
      </c>
      <c r="J11" s="87">
        <f>G11+H11+I11</f>
        <v>480</v>
      </c>
      <c r="K11" s="165"/>
      <c r="L11" s="164"/>
    </row>
    <row r="12" spans="1:12">
      <c r="A12" s="9" t="s">
        <v>4</v>
      </c>
      <c r="B12" s="11"/>
      <c r="C12" s="7"/>
      <c r="D12" s="7"/>
      <c r="E12" s="7"/>
      <c r="F12" s="8"/>
      <c r="G12" s="87"/>
      <c r="H12" s="87"/>
      <c r="I12" s="87"/>
      <c r="J12" s="87"/>
      <c r="K12" s="165"/>
      <c r="L12" s="164"/>
    </row>
    <row r="13" spans="1:12" ht="100.5" customHeight="1">
      <c r="A13" s="94" t="s">
        <v>98</v>
      </c>
      <c r="B13" s="95" t="s">
        <v>22</v>
      </c>
      <c r="C13" s="5" t="s">
        <v>67</v>
      </c>
      <c r="D13" s="5" t="s">
        <v>68</v>
      </c>
      <c r="E13" s="5" t="s">
        <v>70</v>
      </c>
      <c r="F13" s="5" t="s">
        <v>90</v>
      </c>
      <c r="G13" s="47">
        <v>160</v>
      </c>
      <c r="H13" s="47">
        <v>160</v>
      </c>
      <c r="I13" s="47">
        <v>160</v>
      </c>
      <c r="J13" s="4">
        <f>G13+H13+I13</f>
        <v>480</v>
      </c>
      <c r="K13" s="15" t="s">
        <v>120</v>
      </c>
      <c r="L13" s="164"/>
    </row>
    <row r="14" spans="1:12">
      <c r="A14" s="16" t="s">
        <v>72</v>
      </c>
      <c r="B14" s="40"/>
      <c r="C14" s="40"/>
      <c r="D14" s="40"/>
      <c r="E14" s="40"/>
      <c r="F14" s="40"/>
      <c r="G14" s="14">
        <f>G16+G17</f>
        <v>160</v>
      </c>
      <c r="H14" s="14">
        <f t="shared" ref="H14:J14" si="1">H16+H17</f>
        <v>160</v>
      </c>
      <c r="I14" s="14">
        <f t="shared" si="1"/>
        <v>160</v>
      </c>
      <c r="J14" s="14">
        <f t="shared" si="1"/>
        <v>480</v>
      </c>
      <c r="K14" s="159"/>
      <c r="L14" s="6">
        <f>G14+H14+I14</f>
        <v>480</v>
      </c>
    </row>
    <row r="15" spans="1:12">
      <c r="A15" s="16" t="s">
        <v>4</v>
      </c>
      <c r="B15" s="40"/>
      <c r="C15" s="40"/>
      <c r="D15" s="40"/>
      <c r="E15" s="40"/>
      <c r="F15" s="40"/>
      <c r="G15" s="13"/>
      <c r="H15" s="13"/>
      <c r="I15" s="13"/>
      <c r="J15" s="13"/>
      <c r="K15" s="160"/>
    </row>
    <row r="16" spans="1:12">
      <c r="A16" s="16" t="s">
        <v>17</v>
      </c>
      <c r="B16" s="40"/>
      <c r="C16" s="10" t="s">
        <v>67</v>
      </c>
      <c r="D16" s="40"/>
      <c r="E16" s="40"/>
      <c r="F16" s="40"/>
      <c r="G16" s="14">
        <f>G11</f>
        <v>160</v>
      </c>
      <c r="H16" s="14">
        <f t="shared" ref="H16:I16" si="2">H11</f>
        <v>160</v>
      </c>
      <c r="I16" s="14">
        <f t="shared" si="2"/>
        <v>160</v>
      </c>
      <c r="J16" s="14">
        <f>G16+H16+I16</f>
        <v>480</v>
      </c>
      <c r="K16" s="160"/>
    </row>
    <row r="17" spans="1:11">
      <c r="A17" s="16" t="s">
        <v>73</v>
      </c>
      <c r="B17" s="40"/>
      <c r="C17" s="40"/>
      <c r="D17" s="40"/>
      <c r="E17" s="40"/>
      <c r="F17" s="40"/>
      <c r="G17" s="14">
        <v>0</v>
      </c>
      <c r="H17" s="14">
        <v>0</v>
      </c>
      <c r="I17" s="14">
        <v>0</v>
      </c>
      <c r="J17" s="14">
        <f>G17+H17+I17</f>
        <v>0</v>
      </c>
      <c r="K17" s="161"/>
    </row>
  </sheetData>
  <mergeCells count="14">
    <mergeCell ref="L11:L13"/>
    <mergeCell ref="K11:K12"/>
    <mergeCell ref="H1:K1"/>
    <mergeCell ref="A2:K2"/>
    <mergeCell ref="A4:A6"/>
    <mergeCell ref="B4:B6"/>
    <mergeCell ref="C4:F5"/>
    <mergeCell ref="K4:K6"/>
    <mergeCell ref="G4:J5"/>
    <mergeCell ref="K14:K17"/>
    <mergeCell ref="A7:K7"/>
    <mergeCell ref="A8:K8"/>
    <mergeCell ref="A9:K9"/>
    <mergeCell ref="A10:K10"/>
  </mergeCells>
  <phoneticPr fontId="12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55" orientation="landscape" r:id="rId1"/>
  <headerFooter alignWithMargins="0"/>
  <colBreaks count="1" manualBreakCount="1">
    <brk id="1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tabColor indexed="47"/>
    <pageSetUpPr fitToPage="1"/>
  </sheetPr>
  <dimension ref="A1:M20"/>
  <sheetViews>
    <sheetView tabSelected="1" zoomScale="80" zoomScaleNormal="80" zoomScaleSheetLayoutView="100" workbookViewId="0">
      <selection activeCell="M22" sqref="M22"/>
    </sheetView>
  </sheetViews>
  <sheetFormatPr defaultRowHeight="15"/>
  <cols>
    <col min="1" max="1" width="32" style="3" customWidth="1"/>
    <col min="2" max="2" width="15.140625" style="3" customWidth="1"/>
    <col min="3" max="3" width="7.85546875" style="3" customWidth="1"/>
    <col min="4" max="4" width="7.28515625" style="3" customWidth="1"/>
    <col min="5" max="5" width="12" style="3" customWidth="1"/>
    <col min="6" max="10" width="9.140625" style="3"/>
    <col min="11" max="11" width="20.140625" style="3" customWidth="1"/>
    <col min="12" max="16384" width="9.140625" style="3"/>
  </cols>
  <sheetData>
    <row r="1" spans="1:13" ht="90.75" customHeight="1">
      <c r="A1" s="41"/>
      <c r="B1" s="2"/>
      <c r="C1" s="2"/>
      <c r="D1" s="2"/>
      <c r="E1" s="2"/>
      <c r="F1" s="2"/>
      <c r="G1" s="98" t="s">
        <v>99</v>
      </c>
      <c r="H1" s="98"/>
      <c r="I1" s="98"/>
      <c r="J1" s="98"/>
      <c r="K1" s="98"/>
    </row>
    <row r="2" spans="1:13" ht="15.75">
      <c r="A2" s="134" t="s">
        <v>34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</row>
    <row r="3" spans="1:13">
      <c r="A3" s="44"/>
      <c r="B3" s="1"/>
      <c r="C3" s="1"/>
      <c r="D3" s="1"/>
      <c r="E3" s="1"/>
      <c r="F3" s="1"/>
      <c r="G3" s="1"/>
      <c r="H3" s="1"/>
      <c r="I3" s="1"/>
      <c r="J3" s="1"/>
      <c r="K3" s="44"/>
    </row>
    <row r="4" spans="1:13">
      <c r="A4" s="136" t="s">
        <v>14</v>
      </c>
      <c r="B4" s="136" t="s">
        <v>28</v>
      </c>
      <c r="C4" s="136" t="s">
        <v>29</v>
      </c>
      <c r="D4" s="136"/>
      <c r="E4" s="136"/>
      <c r="F4" s="136"/>
      <c r="G4" s="136" t="s">
        <v>74</v>
      </c>
      <c r="H4" s="136"/>
      <c r="I4" s="136"/>
      <c r="J4" s="136"/>
      <c r="K4" s="136" t="s">
        <v>30</v>
      </c>
    </row>
    <row r="5" spans="1:13">
      <c r="A5" s="136"/>
      <c r="B5" s="136"/>
      <c r="C5" s="136"/>
      <c r="D5" s="136"/>
      <c r="E5" s="136"/>
      <c r="F5" s="136"/>
      <c r="G5" s="136"/>
      <c r="H5" s="136"/>
      <c r="I5" s="136"/>
      <c r="J5" s="136"/>
      <c r="K5" s="136"/>
    </row>
    <row r="6" spans="1:13" ht="54.75" customHeight="1">
      <c r="A6" s="136"/>
      <c r="B6" s="136"/>
      <c r="C6" s="83" t="s">
        <v>17</v>
      </c>
      <c r="D6" s="83" t="s">
        <v>31</v>
      </c>
      <c r="E6" s="83" t="s">
        <v>18</v>
      </c>
      <c r="F6" s="83" t="s">
        <v>19</v>
      </c>
      <c r="G6" s="83">
        <v>2018</v>
      </c>
      <c r="H6" s="83">
        <v>2019</v>
      </c>
      <c r="I6" s="83">
        <v>2020</v>
      </c>
      <c r="J6" s="83" t="s">
        <v>75</v>
      </c>
      <c r="K6" s="136"/>
    </row>
    <row r="7" spans="1:13" ht="22.5" customHeight="1">
      <c r="A7" s="156" t="s">
        <v>76</v>
      </c>
      <c r="B7" s="142"/>
      <c r="C7" s="142"/>
      <c r="D7" s="142"/>
      <c r="E7" s="142"/>
      <c r="F7" s="142"/>
      <c r="G7" s="142"/>
      <c r="H7" s="142"/>
      <c r="I7" s="142"/>
      <c r="J7" s="142"/>
      <c r="K7" s="143"/>
    </row>
    <row r="8" spans="1:13" ht="20.25" customHeight="1">
      <c r="A8" s="136" t="s">
        <v>64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</row>
    <row r="9" spans="1:13" ht="18.75" customHeight="1">
      <c r="A9" s="162" t="s">
        <v>71</v>
      </c>
      <c r="B9" s="162"/>
      <c r="C9" s="162"/>
      <c r="D9" s="162"/>
      <c r="E9" s="162"/>
      <c r="F9" s="162"/>
      <c r="G9" s="162"/>
      <c r="H9" s="162"/>
      <c r="I9" s="162"/>
      <c r="J9" s="162"/>
      <c r="K9" s="162"/>
      <c r="L9" s="6"/>
    </row>
    <row r="10" spans="1:13" ht="30" customHeight="1">
      <c r="A10" s="174" t="s">
        <v>55</v>
      </c>
      <c r="B10" s="175"/>
      <c r="C10" s="175"/>
      <c r="D10" s="175"/>
      <c r="E10" s="175"/>
      <c r="F10" s="175"/>
      <c r="G10" s="175"/>
      <c r="H10" s="175"/>
      <c r="I10" s="175"/>
      <c r="J10" s="175"/>
      <c r="K10" s="176"/>
      <c r="L10" s="6"/>
      <c r="M10" s="6"/>
    </row>
    <row r="11" spans="1:13" ht="54.75" customHeight="1">
      <c r="A11" s="88" t="s">
        <v>94</v>
      </c>
      <c r="B11" s="123" t="s">
        <v>22</v>
      </c>
      <c r="C11" s="88"/>
      <c r="D11" s="88"/>
      <c r="E11" s="88"/>
      <c r="F11" s="88"/>
      <c r="G11" s="4">
        <f>G13+G15+G16</f>
        <v>1320.1</v>
      </c>
      <c r="H11" s="4">
        <f t="shared" ref="H11:J11" si="0">H13+H15+H16</f>
        <v>1320.1</v>
      </c>
      <c r="I11" s="4">
        <f t="shared" si="0"/>
        <v>1320.1</v>
      </c>
      <c r="J11" s="4">
        <f t="shared" si="0"/>
        <v>3960.2999999999997</v>
      </c>
      <c r="K11" s="99" t="s">
        <v>54</v>
      </c>
      <c r="L11" s="6"/>
      <c r="M11" s="6"/>
    </row>
    <row r="12" spans="1:13" ht="14.25" customHeight="1">
      <c r="A12" s="9" t="s">
        <v>4</v>
      </c>
      <c r="B12" s="130"/>
      <c r="C12" s="88"/>
      <c r="D12" s="88"/>
      <c r="E12" s="88"/>
      <c r="F12" s="88"/>
      <c r="G12" s="88"/>
      <c r="H12" s="88"/>
      <c r="I12" s="88"/>
      <c r="J12" s="88"/>
      <c r="K12" s="109"/>
      <c r="L12" s="6"/>
      <c r="M12" s="6"/>
    </row>
    <row r="13" spans="1:13" ht="40.5" customHeight="1">
      <c r="A13" s="168" t="s">
        <v>95</v>
      </c>
      <c r="B13" s="123" t="s">
        <v>22</v>
      </c>
      <c r="C13" s="170" t="s">
        <v>45</v>
      </c>
      <c r="D13" s="170" t="s">
        <v>47</v>
      </c>
      <c r="E13" s="170" t="s">
        <v>61</v>
      </c>
      <c r="F13" s="170" t="s">
        <v>69</v>
      </c>
      <c r="G13" s="172">
        <v>1174.8</v>
      </c>
      <c r="H13" s="172">
        <v>1174.8</v>
      </c>
      <c r="I13" s="172">
        <v>1174.8</v>
      </c>
      <c r="J13" s="166">
        <f>G13+H13+I13</f>
        <v>3524.3999999999996</v>
      </c>
      <c r="K13" s="109"/>
      <c r="L13" s="6"/>
    </row>
    <row r="14" spans="1:13" ht="41.25" customHeight="1">
      <c r="A14" s="169"/>
      <c r="B14" s="130"/>
      <c r="C14" s="171"/>
      <c r="D14" s="171"/>
      <c r="E14" s="171"/>
      <c r="F14" s="171"/>
      <c r="G14" s="173"/>
      <c r="H14" s="173"/>
      <c r="I14" s="173"/>
      <c r="J14" s="167"/>
      <c r="K14" s="109"/>
      <c r="L14" s="6"/>
    </row>
    <row r="15" spans="1:13" ht="54" customHeight="1">
      <c r="A15" s="90" t="s">
        <v>96</v>
      </c>
      <c r="B15" s="85"/>
      <c r="C15" s="5" t="s">
        <v>45</v>
      </c>
      <c r="D15" s="91" t="s">
        <v>87</v>
      </c>
      <c r="E15" s="37" t="s">
        <v>89</v>
      </c>
      <c r="F15" s="91" t="s">
        <v>69</v>
      </c>
      <c r="G15" s="92">
        <v>84.3</v>
      </c>
      <c r="H15" s="92">
        <v>84.3</v>
      </c>
      <c r="I15" s="92">
        <v>84.3</v>
      </c>
      <c r="J15" s="89">
        <f>G15+H15+I15</f>
        <v>252.89999999999998</v>
      </c>
      <c r="K15" s="109"/>
      <c r="L15" s="6"/>
    </row>
    <row r="16" spans="1:13" ht="57.75" customHeight="1">
      <c r="A16" s="90" t="s">
        <v>97</v>
      </c>
      <c r="B16" s="84" t="s">
        <v>22</v>
      </c>
      <c r="C16" s="5" t="s">
        <v>45</v>
      </c>
      <c r="D16" s="91" t="s">
        <v>87</v>
      </c>
      <c r="E16" s="37" t="s">
        <v>88</v>
      </c>
      <c r="F16" s="91" t="s">
        <v>69</v>
      </c>
      <c r="G16" s="92">
        <v>61</v>
      </c>
      <c r="H16" s="92">
        <v>61</v>
      </c>
      <c r="I16" s="92">
        <v>61</v>
      </c>
      <c r="J16" s="87">
        <f>G16+H16+I16</f>
        <v>183</v>
      </c>
      <c r="K16" s="100"/>
      <c r="L16" s="6"/>
    </row>
    <row r="17" spans="1:12">
      <c r="A17" s="16" t="s">
        <v>72</v>
      </c>
      <c r="B17" s="39"/>
      <c r="C17" s="36"/>
      <c r="D17" s="39"/>
      <c r="E17" s="36"/>
      <c r="F17" s="39"/>
      <c r="G17" s="14">
        <f>G19+G20</f>
        <v>1320.1</v>
      </c>
      <c r="H17" s="14">
        <f t="shared" ref="H17:I17" si="1">H19+H20</f>
        <v>1320.1</v>
      </c>
      <c r="I17" s="14">
        <f t="shared" si="1"/>
        <v>1320.1</v>
      </c>
      <c r="J17" s="89">
        <f>G17+H17+I17</f>
        <v>3960.2999999999997</v>
      </c>
      <c r="K17" s="159"/>
      <c r="L17" s="6">
        <f>G17+H17+I17</f>
        <v>3960.2999999999997</v>
      </c>
    </row>
    <row r="18" spans="1:12">
      <c r="A18" s="16" t="s">
        <v>4</v>
      </c>
      <c r="B18" s="39"/>
      <c r="C18" s="39"/>
      <c r="D18" s="39"/>
      <c r="E18" s="39"/>
      <c r="F18" s="39"/>
      <c r="G18" s="40"/>
      <c r="H18" s="40"/>
      <c r="I18" s="40"/>
      <c r="J18" s="40"/>
      <c r="K18" s="160"/>
    </row>
    <row r="19" spans="1:12">
      <c r="A19" s="16" t="s">
        <v>17</v>
      </c>
      <c r="B19" s="39"/>
      <c r="C19" s="10" t="s">
        <v>45</v>
      </c>
      <c r="D19" s="39"/>
      <c r="E19" s="39"/>
      <c r="F19" s="39"/>
      <c r="G19" s="14">
        <f>G13+G15+G16</f>
        <v>1320.1</v>
      </c>
      <c r="H19" s="14">
        <f t="shared" ref="H19:I19" si="2">H13+H15+H16</f>
        <v>1320.1</v>
      </c>
      <c r="I19" s="14">
        <f t="shared" si="2"/>
        <v>1320.1</v>
      </c>
      <c r="J19" s="14">
        <f>G19+H19+I19</f>
        <v>3960.2999999999997</v>
      </c>
      <c r="K19" s="160"/>
    </row>
    <row r="20" spans="1:12">
      <c r="A20" s="16" t="s">
        <v>73</v>
      </c>
      <c r="B20" s="39"/>
      <c r="C20" s="39"/>
      <c r="D20" s="39"/>
      <c r="E20" s="39"/>
      <c r="F20" s="39"/>
      <c r="G20" s="14">
        <v>0</v>
      </c>
      <c r="H20" s="14">
        <v>0</v>
      </c>
      <c r="I20" s="14">
        <v>0</v>
      </c>
      <c r="J20" s="14">
        <f>G20+H20+I20</f>
        <v>0</v>
      </c>
      <c r="K20" s="161"/>
    </row>
  </sheetData>
  <mergeCells count="24">
    <mergeCell ref="A8:K8"/>
    <mergeCell ref="A9:K9"/>
    <mergeCell ref="A10:K10"/>
    <mergeCell ref="G1:K1"/>
    <mergeCell ref="A2:K2"/>
    <mergeCell ref="A4:A6"/>
    <mergeCell ref="B4:B6"/>
    <mergeCell ref="C4:F5"/>
    <mergeCell ref="K4:K6"/>
    <mergeCell ref="G4:J5"/>
    <mergeCell ref="A7:K7"/>
    <mergeCell ref="B11:B12"/>
    <mergeCell ref="K11:K16"/>
    <mergeCell ref="K17:K20"/>
    <mergeCell ref="J13:J14"/>
    <mergeCell ref="A13:A14"/>
    <mergeCell ref="B13:B14"/>
    <mergeCell ref="C13:C14"/>
    <mergeCell ref="D13:D14"/>
    <mergeCell ref="E13:E14"/>
    <mergeCell ref="F13:F14"/>
    <mergeCell ref="G13:G14"/>
    <mergeCell ref="H13:H14"/>
    <mergeCell ref="I13:I14"/>
  </mergeCells>
  <phoneticPr fontId="12" type="noConversion"/>
  <pageMargins left="0.75" right="0.75" top="1" bottom="1" header="0.5" footer="0.5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ПРИЛ.1 к МП</vt:lpstr>
      <vt:lpstr>ПРИЛ.2 к МП</vt:lpstr>
      <vt:lpstr>ПП 1 ЖКХ </vt:lpstr>
      <vt:lpstr>ПП 2 Архитектура</vt:lpstr>
      <vt:lpstr>ПП 3 Энергосбережение</vt:lpstr>
      <vt:lpstr>ПП 4 Кап ремонт МКД</vt:lpstr>
      <vt:lpstr>'ПП 2 Архитектура'!Область_печати</vt:lpstr>
      <vt:lpstr>'ПП 3 Энергосбережение'!Область_печати</vt:lpstr>
      <vt:lpstr>'ПРИЛ.1 к МП'!Область_печати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Пастухова</cp:lastModifiedBy>
  <cp:lastPrinted>2017-10-19T03:24:13Z</cp:lastPrinted>
  <dcterms:created xsi:type="dcterms:W3CDTF">2013-10-08T06:49:15Z</dcterms:created>
  <dcterms:modified xsi:type="dcterms:W3CDTF">2017-10-19T07:50:07Z</dcterms:modified>
</cp:coreProperties>
</file>